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/>
  <bookViews>
    <workbookView xWindow="0" yWindow="180" windowWidth="15360" windowHeight="8820"/>
  </bookViews>
  <sheets>
    <sheet name="جلد " sheetId="36" r:id="rId1"/>
    <sheet name="روكش" sheetId="32" r:id="rId2"/>
    <sheet name="برنامه " sheetId="15" r:id="rId3"/>
    <sheet name="حقوق و مزایای مستمر" sheetId="9" r:id="rId4"/>
    <sheet name="سایر هزینه های پرسنلی " sheetId="10" r:id="rId5"/>
    <sheet name="سایر هزینه ها " sheetId="31" r:id="rId6"/>
    <sheet name="تملک " sheetId="33" r:id="rId7"/>
    <sheet name="بودجه ریزی بر مبنای عملکرد " sheetId="35" r:id="rId8"/>
    <sheet name="اطلاعات نیروی انسانی" sheetId="7" r:id="rId9"/>
  </sheets>
  <definedNames>
    <definedName name="_xlnm.Print_Area" localSheetId="8">'اطلاعات نیروی انسانی'!$B$2:$M$29</definedName>
    <definedName name="_xlnm.Print_Area" localSheetId="2">'برنامه '!$B$2:$I$32</definedName>
    <definedName name="_xlnm.Print_Area" localSheetId="7">'بودجه ریزی بر مبنای عملکرد '!$D$6:$L$20</definedName>
    <definedName name="_xlnm.Print_Area" localSheetId="6">'تملک '!$D$5:$M$20</definedName>
    <definedName name="_xlnm.Print_Area" localSheetId="3">'حقوق و مزایای مستمر'!$B$2:$L$33</definedName>
    <definedName name="_xlnm.Print_Area" localSheetId="1">روكش!$B$2:$O$14</definedName>
    <definedName name="_xlnm.Print_Area" localSheetId="5">'سایر هزینه ها '!$B$2:$J$54</definedName>
    <definedName name="_xlnm.Print_Area" localSheetId="4">'سایر هزینه های پرسنلی '!$B$2:$K$33</definedName>
  </definedNames>
  <calcPr calcId="145621"/>
</workbook>
</file>

<file path=xl/calcChain.xml><?xml version="1.0" encoding="utf-8"?>
<calcChain xmlns="http://schemas.openxmlformats.org/spreadsheetml/2006/main">
  <c r="G9" i="10" l="1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8" i="10"/>
  <c r="K8" i="10" s="1"/>
  <c r="D19" i="7" l="1"/>
  <c r="E19" i="7"/>
  <c r="D15" i="9" s="1"/>
  <c r="F19" i="7"/>
  <c r="D25" i="9" s="1"/>
  <c r="G19" i="7"/>
  <c r="D26" i="9" s="1"/>
  <c r="H19" i="7"/>
  <c r="I19" i="7"/>
  <c r="D27" i="9" s="1"/>
  <c r="J19" i="7"/>
  <c r="C19" i="7"/>
  <c r="D16" i="9" s="1"/>
  <c r="K19" i="7" l="1"/>
  <c r="D17" i="9"/>
  <c r="D19" i="9"/>
  <c r="D24" i="9"/>
  <c r="D14" i="9"/>
  <c r="D18" i="9"/>
  <c r="D20" i="9"/>
  <c r="D23" i="9"/>
  <c r="D22" i="9"/>
  <c r="D12" i="9"/>
  <c r="D13" i="9"/>
  <c r="D10" i="9"/>
  <c r="M13" i="33"/>
  <c r="M14" i="33"/>
  <c r="M12" i="33"/>
  <c r="K15" i="33"/>
  <c r="L15" i="33"/>
  <c r="J15" i="33"/>
  <c r="G22" i="15" s="1"/>
  <c r="E22" i="15" s="1"/>
  <c r="G24" i="15"/>
  <c r="E24" i="15" s="1"/>
  <c r="G23" i="15"/>
  <c r="G26" i="15" s="1"/>
  <c r="H50" i="31"/>
  <c r="H13" i="15" s="1"/>
  <c r="G50" i="31"/>
  <c r="H12" i="15" s="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47" i="31"/>
  <c r="J48" i="31"/>
  <c r="J10" i="31"/>
  <c r="I50" i="31"/>
  <c r="H15" i="15" s="1"/>
  <c r="F27" i="10"/>
  <c r="G27" i="10"/>
  <c r="H27" i="10"/>
  <c r="I27" i="10"/>
  <c r="G13" i="15" s="1"/>
  <c r="J27" i="10"/>
  <c r="G15" i="15" s="1"/>
  <c r="E27" i="10"/>
  <c r="G11" i="15" s="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G12" i="15"/>
  <c r="E29" i="9"/>
  <c r="J29" i="9"/>
  <c r="F13" i="15" s="1"/>
  <c r="K23" i="9"/>
  <c r="K24" i="9"/>
  <c r="K25" i="9"/>
  <c r="K26" i="9"/>
  <c r="K27" i="9"/>
  <c r="K22" i="9"/>
  <c r="G23" i="9"/>
  <c r="G24" i="9"/>
  <c r="L24" i="9" s="1"/>
  <c r="G25" i="9"/>
  <c r="L25" i="9" s="1"/>
  <c r="G26" i="9"/>
  <c r="L26" i="9" s="1"/>
  <c r="G27" i="9"/>
  <c r="L27" i="9" s="1"/>
  <c r="G22" i="9"/>
  <c r="L22" i="9" s="1"/>
  <c r="E28" i="9"/>
  <c r="F28" i="9"/>
  <c r="H28" i="9"/>
  <c r="I28" i="9"/>
  <c r="J28" i="9"/>
  <c r="K11" i="9"/>
  <c r="K12" i="9"/>
  <c r="L12" i="9" s="1"/>
  <c r="K13" i="9"/>
  <c r="K14" i="9"/>
  <c r="L14" i="9" s="1"/>
  <c r="K15" i="9"/>
  <c r="K16" i="9"/>
  <c r="L16" i="9" s="1"/>
  <c r="K17" i="9"/>
  <c r="K18" i="9"/>
  <c r="K19" i="9"/>
  <c r="K20" i="9"/>
  <c r="K10" i="9"/>
  <c r="G11" i="9"/>
  <c r="L11" i="9" s="1"/>
  <c r="G12" i="9"/>
  <c r="G13" i="9"/>
  <c r="L13" i="9" s="1"/>
  <c r="G14" i="9"/>
  <c r="G15" i="9"/>
  <c r="L15" i="9" s="1"/>
  <c r="G16" i="9"/>
  <c r="G17" i="9"/>
  <c r="L17" i="9" s="1"/>
  <c r="G18" i="9"/>
  <c r="G19" i="9"/>
  <c r="L19" i="9" s="1"/>
  <c r="G20" i="9"/>
  <c r="L20" i="9" s="1"/>
  <c r="G10" i="9"/>
  <c r="L10" i="9" s="1"/>
  <c r="E21" i="9"/>
  <c r="F21" i="9"/>
  <c r="F29" i="9" s="1"/>
  <c r="H21" i="9"/>
  <c r="H29" i="9" s="1"/>
  <c r="I21" i="9"/>
  <c r="I29" i="9" s="1"/>
  <c r="J21" i="9"/>
  <c r="C13" i="32"/>
  <c r="F12" i="15" l="1"/>
  <c r="L18" i="9"/>
  <c r="G28" i="9"/>
  <c r="K28" i="9"/>
  <c r="L23" i="9"/>
  <c r="J50" i="31"/>
  <c r="G21" i="9"/>
  <c r="G29" i="9" s="1"/>
  <c r="K27" i="10"/>
  <c r="D28" i="9"/>
  <c r="D21" i="9"/>
  <c r="L9" i="32"/>
  <c r="E26" i="15"/>
  <c r="G27" i="15"/>
  <c r="E23" i="15"/>
  <c r="G25" i="15"/>
  <c r="F9" i="32"/>
  <c r="K21" i="9"/>
  <c r="H24" i="7"/>
  <c r="L14" i="35"/>
  <c r="L15" i="35"/>
  <c r="L13" i="35"/>
  <c r="J16" i="35"/>
  <c r="K16" i="35"/>
  <c r="I16" i="35"/>
  <c r="J49" i="31"/>
  <c r="K29" i="9" l="1"/>
  <c r="L16" i="35"/>
  <c r="D29" i="9"/>
  <c r="M9" i="32"/>
  <c r="E27" i="15"/>
  <c r="K9" i="32"/>
  <c r="N9" i="32" s="1"/>
  <c r="E25" i="15"/>
  <c r="E28" i="15" s="1"/>
  <c r="G28" i="15"/>
  <c r="I13" i="15"/>
  <c r="G17" i="15"/>
  <c r="H17" i="15"/>
  <c r="E17" i="15"/>
  <c r="E16" i="15"/>
  <c r="M15" i="33" l="1"/>
  <c r="M10" i="7" l="1"/>
  <c r="F18" i="15" l="1"/>
  <c r="G18" i="15"/>
  <c r="H18" i="15" l="1"/>
  <c r="M19" i="7"/>
  <c r="K15" i="7"/>
  <c r="M15" i="7" s="1"/>
  <c r="K14" i="7"/>
  <c r="M14" i="7" s="1"/>
  <c r="F11" i="15" l="1"/>
  <c r="I11" i="15" s="1"/>
  <c r="B9" i="32" s="1"/>
  <c r="F14" i="15"/>
  <c r="I14" i="15" s="1"/>
  <c r="C9" i="32" s="1"/>
  <c r="G16" i="15"/>
  <c r="G19" i="15" s="1"/>
  <c r="H16" i="15"/>
  <c r="H19" i="15" s="1"/>
  <c r="I15" i="15"/>
  <c r="I9" i="32" s="1"/>
  <c r="J9" i="32" s="1"/>
  <c r="L21" i="9" l="1"/>
  <c r="D9" i="32"/>
  <c r="I18" i="15"/>
  <c r="L28" i="9"/>
  <c r="F16" i="15"/>
  <c r="I16" i="15"/>
  <c r="L29" i="9" l="1"/>
  <c r="C35" i="15" s="1"/>
  <c r="F17" i="15"/>
  <c r="F19" i="15" s="1"/>
  <c r="E9" i="32"/>
  <c r="G9" i="32" s="1"/>
  <c r="O9" i="32" s="1"/>
  <c r="C12" i="32" s="1"/>
  <c r="E18" i="15"/>
  <c r="E19" i="15" s="1"/>
  <c r="I12" i="15"/>
  <c r="I17" i="15" s="1"/>
  <c r="I19" i="15" s="1"/>
</calcChain>
</file>

<file path=xl/comments1.xml><?xml version="1.0" encoding="utf-8"?>
<comments xmlns="http://schemas.openxmlformats.org/spreadsheetml/2006/main">
  <authors>
    <author>Author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در صورتیکه بیمارستان آموزشی درمانی باشد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کلیه نیروهای قراردادی در سال 1397 بصورت بند واو شده اند</t>
        </r>
      </text>
    </comment>
  </commentList>
</comments>
</file>

<file path=xl/sharedStrings.xml><?xml version="1.0" encoding="utf-8"?>
<sst xmlns="http://schemas.openxmlformats.org/spreadsheetml/2006/main" count="452" uniqueCount="262">
  <si>
    <t>« ارقام به ميليون ريال »</t>
  </si>
  <si>
    <t xml:space="preserve">جمع </t>
  </si>
  <si>
    <t>جمع</t>
  </si>
  <si>
    <t xml:space="preserve">جمع كل </t>
  </si>
  <si>
    <t>جمع كل</t>
  </si>
  <si>
    <t>شرح</t>
  </si>
  <si>
    <t xml:space="preserve">فعاليت </t>
  </si>
  <si>
    <t xml:space="preserve">خدمات درماني </t>
  </si>
  <si>
    <t>رسمي</t>
  </si>
  <si>
    <t>پيماني</t>
  </si>
  <si>
    <t xml:space="preserve"> كاركنان غير هيات علمي </t>
  </si>
  <si>
    <t>خريد خدمت</t>
  </si>
  <si>
    <t>تعداد</t>
  </si>
  <si>
    <t>نيروهاي جديد الورود</t>
  </si>
  <si>
    <t xml:space="preserve">ساير منابع </t>
  </si>
  <si>
    <t xml:space="preserve">تعداد كاركنان </t>
  </si>
  <si>
    <t>جمع كل اعتبار</t>
  </si>
  <si>
    <t xml:space="preserve">واگذاري ساير امور بصورت قراردادي حجمي </t>
  </si>
  <si>
    <t xml:space="preserve">ساير هزينه هاي سرباري </t>
  </si>
  <si>
    <t xml:space="preserve">واگذاري نگهداري تاسيسات , اسانسور </t>
  </si>
  <si>
    <t xml:space="preserve">عنوان برنامه </t>
  </si>
  <si>
    <t>منابع اعتباري</t>
  </si>
  <si>
    <t xml:space="preserve">ساير هزينه ها </t>
  </si>
  <si>
    <t xml:space="preserve">رديف دستگاه </t>
  </si>
  <si>
    <t xml:space="preserve">عمومي </t>
  </si>
  <si>
    <t xml:space="preserve">اختصاصي </t>
  </si>
  <si>
    <t xml:space="preserve">بهداشت درمان </t>
  </si>
  <si>
    <t xml:space="preserve">آموزش </t>
  </si>
  <si>
    <t xml:space="preserve">كل </t>
  </si>
  <si>
    <t xml:space="preserve">جمع كل اعتبارات هزينه اي </t>
  </si>
  <si>
    <t>ساير هزينه هاي  پرسنلي</t>
  </si>
  <si>
    <t xml:space="preserve">جمع كل تملك دارائيهاي سرمايه اي </t>
  </si>
  <si>
    <t xml:space="preserve">مصارف </t>
  </si>
  <si>
    <t xml:space="preserve"> مجموع  اعتبارات و هزينه ها </t>
  </si>
  <si>
    <t xml:space="preserve">منابع </t>
  </si>
  <si>
    <t>« مبالغ به ميليون ريال »</t>
  </si>
  <si>
    <t>اعتبارات عمومي</t>
  </si>
  <si>
    <t>بخش بهداشت و درمان</t>
  </si>
  <si>
    <t>بخش آموزش</t>
  </si>
  <si>
    <t xml:space="preserve">برنامه خدمات درماني </t>
  </si>
  <si>
    <t>تأمين اعتبار از محل اعتبارات عمومي</t>
  </si>
  <si>
    <t xml:space="preserve">تأمين اعتبار از محل درآمد اختصاصي </t>
  </si>
  <si>
    <t>ساير</t>
  </si>
  <si>
    <t xml:space="preserve">تأمين اعتبار از محل ساير منابع </t>
  </si>
  <si>
    <t>رسمي بيمه اي</t>
  </si>
  <si>
    <t>ضريب k</t>
  </si>
  <si>
    <t>رديف دستگاه</t>
  </si>
  <si>
    <t>برنامه آموزش دكتراي تخصصي</t>
  </si>
  <si>
    <t>عمومي</t>
  </si>
  <si>
    <t>اختصاصي (برنامه خدمات درماني)</t>
  </si>
  <si>
    <t>ساير منابع</t>
  </si>
  <si>
    <t>هزينه هاي قضائي،‌ ثبتي و حقوقي، هزينه هاي بانكي، حق عضويت ، ساير ، اجراي برنامه هاي آموزشي، مذهبي و فرهنگي ، ساير اشخاص حقيقي</t>
  </si>
  <si>
    <t>قرارداد كارمعين - حرفه اي</t>
  </si>
  <si>
    <t>قرارداد كارمعين - غير حرفه اي</t>
  </si>
  <si>
    <t xml:space="preserve">ساير </t>
  </si>
  <si>
    <t>پيش بيني بازنشستگان و نيروهاي انتقالي</t>
  </si>
  <si>
    <t>حقوق و مزاياي مستمر كاركنان</t>
  </si>
  <si>
    <t>اختصاصي</t>
  </si>
  <si>
    <t xml:space="preserve">هزينه هاي پرسنلي سهم واحد </t>
  </si>
  <si>
    <t>معاون توسعه مديريت و برنامه ريزي منابع</t>
  </si>
  <si>
    <t>تاريخ و امضاء</t>
  </si>
  <si>
    <t>مدير توسعه سازمان و سرمايه انساني</t>
  </si>
  <si>
    <t xml:space="preserve">هدف كمي </t>
  </si>
  <si>
    <t xml:space="preserve">شاخص </t>
  </si>
  <si>
    <t xml:space="preserve">مقدار </t>
  </si>
  <si>
    <t xml:space="preserve">هزينه واحد </t>
  </si>
  <si>
    <t xml:space="preserve">نيمراه </t>
  </si>
  <si>
    <t xml:space="preserve">تعداد پرس </t>
  </si>
  <si>
    <t>نفر</t>
  </si>
  <si>
    <t xml:space="preserve">تعداد واحد واگذار شده </t>
  </si>
  <si>
    <t>ليتر / متر مكعب</t>
  </si>
  <si>
    <t xml:space="preserve">كيلو وات ساعت </t>
  </si>
  <si>
    <t xml:space="preserve">متر مكعب </t>
  </si>
  <si>
    <t xml:space="preserve">تعداد خطوط/ </t>
  </si>
  <si>
    <t xml:space="preserve">مترمربع/ دستگاه </t>
  </si>
  <si>
    <t>تعداد/ پروژه/ و....</t>
  </si>
  <si>
    <t>تعداد ساختمان / تعداد اتومبيل / و.....</t>
  </si>
  <si>
    <t xml:space="preserve">تعداد ساختمان </t>
  </si>
  <si>
    <t xml:space="preserve">ليتر </t>
  </si>
  <si>
    <t>ليتر</t>
  </si>
  <si>
    <t xml:space="preserve">بار / دفعه </t>
  </si>
  <si>
    <t>متر مربع</t>
  </si>
  <si>
    <t>بيمار</t>
  </si>
  <si>
    <t>پرس</t>
  </si>
  <si>
    <t xml:space="preserve">متر مربع </t>
  </si>
  <si>
    <t xml:space="preserve">تخت روز </t>
  </si>
  <si>
    <t xml:space="preserve">تخت روز / قلم دارو  </t>
  </si>
  <si>
    <t xml:space="preserve">رئيس بيمارستان </t>
  </si>
  <si>
    <t xml:space="preserve">برنامه  </t>
  </si>
  <si>
    <t>منبع اعتبار</t>
  </si>
  <si>
    <t xml:space="preserve">معاونت توسعه مديريت و برنامه ريزي منابع </t>
  </si>
  <si>
    <t xml:space="preserve">بيمارستان </t>
  </si>
  <si>
    <t xml:space="preserve">درآمد اختصاصي </t>
  </si>
  <si>
    <t xml:space="preserve">دکترای تخصصی </t>
  </si>
  <si>
    <t>كمك هزينه ورزشي كاركنان( تبصره 3ماده 14 آئین نامه مالی و معاملاتی )</t>
  </si>
  <si>
    <t xml:space="preserve">قرارداد حفظ و نگهداشت تجهیزات پزشکی </t>
  </si>
  <si>
    <t xml:space="preserve">خرید خدمات پرستاری </t>
  </si>
  <si>
    <t xml:space="preserve">خرید خدمات پشتیبانی </t>
  </si>
  <si>
    <t xml:space="preserve">برون سپاری خدمات </t>
  </si>
  <si>
    <t xml:space="preserve">تعداد دستگاه </t>
  </si>
  <si>
    <t xml:space="preserve">اجرت و حق الزحمه های پرداختی </t>
  </si>
  <si>
    <t>هزینه های سایر فصول ( تبصره 3 ماده 14 آئین نامه مالی و معاملاتی )</t>
  </si>
  <si>
    <t>هزینه های سایر فصول ( ماده 45 آئین نامه مالی و معاملاتی )</t>
  </si>
  <si>
    <t>متراژ / تعداد</t>
  </si>
  <si>
    <t xml:space="preserve">فرم شماره 7- اطلاعات نيروي انساني </t>
  </si>
  <si>
    <t>طرحی</t>
  </si>
  <si>
    <t xml:space="preserve">شرکتی </t>
  </si>
  <si>
    <t xml:space="preserve">عدم وصول درآمدهای اختصاصی </t>
  </si>
  <si>
    <t xml:space="preserve">نام بیمارستان  : </t>
  </si>
  <si>
    <t>نام بیمارستان :</t>
  </si>
  <si>
    <t>نام بیمارستان  :</t>
  </si>
  <si>
    <t xml:space="preserve">نام بیمارستان  :  </t>
  </si>
  <si>
    <t>کد منبع</t>
  </si>
  <si>
    <t>درآمد اختصاصي تعهدی واحد</t>
  </si>
  <si>
    <t xml:space="preserve">شرح </t>
  </si>
  <si>
    <t xml:space="preserve">سقف تبصره 3ماده 14آئین نامه مالی و معاملاتی </t>
  </si>
  <si>
    <t xml:space="preserve">سقف ماده 45 آئین نامه مالی و معاملاتی </t>
  </si>
  <si>
    <t xml:space="preserve">مبلغ </t>
  </si>
  <si>
    <t xml:space="preserve">با تشخیص رئیس دانشگاه </t>
  </si>
  <si>
    <t>بدهی واحد از محل کمکهای پرداختی ستاد دانشگاه</t>
  </si>
  <si>
    <t xml:space="preserve">الف- هزینه ای </t>
  </si>
  <si>
    <t xml:space="preserve">ب- تملک دارائی </t>
  </si>
  <si>
    <t>عنوان پروژه/خرید دارائی</t>
  </si>
  <si>
    <t>برنامه  /طرح</t>
  </si>
  <si>
    <t xml:space="preserve">نیروهائی که از واحد حقوق می گیرند و در آن واحد کار نمی کنند </t>
  </si>
  <si>
    <t xml:space="preserve">خدمات درمانی </t>
  </si>
  <si>
    <t xml:space="preserve">درمان بستری </t>
  </si>
  <si>
    <t xml:space="preserve">درمان سرپائی </t>
  </si>
  <si>
    <t xml:space="preserve">تربیت  دانشجو </t>
  </si>
  <si>
    <t xml:space="preserve">فرم شماره 6 : بودجه ریزی بر مبنای عملکرد </t>
  </si>
  <si>
    <t xml:space="preserve">سنجه عملکرد  </t>
  </si>
  <si>
    <t xml:space="preserve">هزینه واحد </t>
  </si>
  <si>
    <t xml:space="preserve">آرم دانشگاه </t>
  </si>
  <si>
    <t xml:space="preserve">مدیریت برنامه ریزی ، بودجه  و پایش عملکرد </t>
  </si>
  <si>
    <t xml:space="preserve">عنوان دستگاه : دانشگاه علوم پزشكي و خدمات بهداشتي درماني ......  - بهداشت ودرمان </t>
  </si>
  <si>
    <t xml:space="preserve">مدیریت برنامه ریزی ، بودجه و پایش عملکرد </t>
  </si>
  <si>
    <t>تفاهم نامه عملیاتی سال 1397</t>
  </si>
  <si>
    <t>عنوان دستگاه : دانشگاه علوم پزشكي و خدمات بهداشتي درماني ..... - بهداشت و درمان</t>
  </si>
  <si>
    <t>دانشگاه علوم پزشكي و خدمات بهداشتي درماني.....</t>
  </si>
  <si>
    <t>تفاهم نامه عملياتي سال1397</t>
  </si>
  <si>
    <t>مديريت برنامه ريزي ، بودجه و پايش عملكرد</t>
  </si>
  <si>
    <t>تفاهم نامه عملياتي سال 1397</t>
  </si>
  <si>
    <t xml:space="preserve">عنوان دستگاه : دانشگاه علوم پزشكي و خدمات بهداشتي درماني ..... - بهداشت و درمان </t>
  </si>
  <si>
    <t xml:space="preserve">بخش الف- تعداد نيروي انساني به تفكيك نوع استخدام (ابتداي سال1397) </t>
  </si>
  <si>
    <t xml:space="preserve">بخش ب- تعداد نيروي انساني ورودي و خروجي (پيش بيني درسال1397) </t>
  </si>
  <si>
    <t>تفاهم نامه  عملياتي سال 1397</t>
  </si>
  <si>
    <t>عنوان دستگاه : دانشگاه علوم پزشكي و خدمات بهداشتي درماني .....- بهداشت و درمان</t>
  </si>
  <si>
    <t xml:space="preserve">تحول سلامت </t>
  </si>
  <si>
    <t xml:space="preserve">سایر </t>
  </si>
  <si>
    <t xml:space="preserve">عنوان دستگاه : دانشگاه علوم پزشكي و خدمات بهداشتي درماني .... - بهداشت و درمان </t>
  </si>
  <si>
    <t>عنوان دستگاه : دانشگاه علوم پزشكي و خدمات بهداشتي درماني .... - بهداشت و درمان</t>
  </si>
  <si>
    <t xml:space="preserve">عنوان دستگاه : دانشگاه علوم پزشكي و خدمات بهداشتي درماني..... - بهداشت و درمان </t>
  </si>
  <si>
    <t xml:space="preserve">ردیف </t>
  </si>
  <si>
    <t>مدیریت برنامه ریزی ، بودجه و پایش عملکرد</t>
  </si>
  <si>
    <t xml:space="preserve">                          آرم دانشگاه </t>
  </si>
  <si>
    <t xml:space="preserve">هزینه های عملیاتی </t>
  </si>
  <si>
    <t xml:space="preserve">کل  حقوق و مزایای مستمر </t>
  </si>
  <si>
    <t xml:space="preserve">ارقام به میلیون ریال </t>
  </si>
  <si>
    <t xml:space="preserve">جمع حقوق و مزایای مستمر  در اختیار وزارت دارائی </t>
  </si>
  <si>
    <t xml:space="preserve">فرم شماره 1 :مجموع اعتبارات به تفکیک ردیف دستگاه و برنامه </t>
  </si>
  <si>
    <t xml:space="preserve">                             آرم دانشگاه </t>
  </si>
  <si>
    <t xml:space="preserve">سایر منابع هزینه ای </t>
  </si>
  <si>
    <t xml:space="preserve">عمومی </t>
  </si>
  <si>
    <t xml:space="preserve">اختصاصی </t>
  </si>
  <si>
    <t xml:space="preserve">بخش بهداشت درمان </t>
  </si>
  <si>
    <t>خدمات دارویی</t>
  </si>
  <si>
    <t>اختصاصی</t>
  </si>
  <si>
    <t>هزینه های عملیاتی مستمر پرسنلی</t>
  </si>
  <si>
    <t>خدمات درمانی</t>
  </si>
  <si>
    <t xml:space="preserve">.سایر کمکهای رفاهی کارکنان ( تبصره 3 ماده 14 آئین نامه مالی و معاملاتی ) </t>
  </si>
  <si>
    <t>جمع کل</t>
  </si>
  <si>
    <t xml:space="preserve"> واگذاري  اموراياب و ذهاب ( خدمات قراردادی)</t>
  </si>
  <si>
    <t xml:space="preserve"> محروميت از مطب كاركنان  هیئت علمی و غير هيئت علمي</t>
  </si>
  <si>
    <t xml:space="preserve"> محروميت از مطب كاركنان  هیئت علمی و غير هيئت علمي( تبصره 3 ماده 14آئین نامه مالی و معاملاتی )</t>
  </si>
  <si>
    <t xml:space="preserve">  کارانه پزشکان </t>
  </si>
  <si>
    <t xml:space="preserve"> كارانه  کارکنان درماني و پاراكلينيكي</t>
  </si>
  <si>
    <t xml:space="preserve"> كمك به حساب پس انداز كار كنان</t>
  </si>
  <si>
    <t xml:space="preserve"> كمك هزينه مسكن </t>
  </si>
  <si>
    <t xml:space="preserve"> بن غير نقدي </t>
  </si>
  <si>
    <t xml:space="preserve"> کمک هزینه ایاب و ذهاب </t>
  </si>
  <si>
    <t xml:space="preserve"> فوق العاده نوبت کاری </t>
  </si>
  <si>
    <t xml:space="preserve"> کمک هزینه مهد کودک ، فوت و ازدواج ، بیمه عمر ، بیمه مکمل، هزینه درمان جانبازان و.....</t>
  </si>
  <si>
    <t xml:space="preserve"> كمك هزينه آموزش ضمن خدمت </t>
  </si>
  <si>
    <t xml:space="preserve"> بابت افزایش ساعت آموزشی برنامه اعتبار بخشی </t>
  </si>
  <si>
    <t xml:space="preserve"> كمك هزينه تحصيلي (ماده 47)</t>
  </si>
  <si>
    <t xml:space="preserve"> بازخرید مرخصی </t>
  </si>
  <si>
    <t xml:space="preserve"> پاداش پایان خدمت</t>
  </si>
  <si>
    <t xml:space="preserve"> حقوق و مزاياي كاركنان رسمي و پيماني هيئت علمي</t>
  </si>
  <si>
    <t xml:space="preserve"> عيدي كاركنان رسمي و پيماني هيئت علمي</t>
  </si>
  <si>
    <t xml:space="preserve"> بيمه خدمات درماني كاركنان رسمي هيئت علمي - 2% سهم كارفرما</t>
  </si>
  <si>
    <t xml:space="preserve"> حقوق و مزاياي كاركنان رسمي، رسمي بيمه اي و پيماني غير هيئت علمي</t>
  </si>
  <si>
    <t xml:space="preserve"> بيمه تأمين اجتماعي كاركنان پيماني و رسمي بيمه اي غير هيئت علمي</t>
  </si>
  <si>
    <t xml:space="preserve"> بيمه خدمات درماني كاركنان رسمي غير هيئت علمي - 2% سهم كارفرما</t>
  </si>
  <si>
    <t xml:space="preserve"> عيدي كاركنان رسمي، رسمي بيمه اي و پيماني غير هيئت علمي</t>
  </si>
  <si>
    <t xml:space="preserve"> حقوق و مزاياي كاركنان قراردادي </t>
  </si>
  <si>
    <t xml:space="preserve"> بيمه تامين اجتماعي كاركنان قراردادي </t>
  </si>
  <si>
    <t xml:space="preserve"> عيدي كاركنان قراردادي </t>
  </si>
  <si>
    <t xml:space="preserve"> حقوق و مزاياي كاركنان طرحي ، خريد خدمت و ضريب كا هیئت علمی</t>
  </si>
  <si>
    <t xml:space="preserve"> بيمه تامين اجتماعي كاركنان  طرحي  ، خريد خدمت و ضريب كا هیئت علمی</t>
  </si>
  <si>
    <t xml:space="preserve"> حقوق و مزاياي كاركنان طرحي ، خريد خدمت و ضريب كا غیر هیئت علمی</t>
  </si>
  <si>
    <t xml:space="preserve"> بيمه تامين اجتماعي كاركنان  طرحي  ، خريد خدمت و ضريب كا غیر هیئت علمی</t>
  </si>
  <si>
    <t xml:space="preserve"> عيدي  كاركنان طرحي   ، خريد خدمت و ضريب كا هیئت علمی و غیر هیئت علمی</t>
  </si>
  <si>
    <t xml:space="preserve"> سنوات و ذخيره مرخصي كاركنان قراردادي</t>
  </si>
  <si>
    <t xml:space="preserve"> هزينه هاي انرژي (آب )</t>
  </si>
  <si>
    <t xml:space="preserve"> هزينه هاي انرژي (برق )</t>
  </si>
  <si>
    <t xml:space="preserve"> هزينه هاي انرژي (گاز )</t>
  </si>
  <si>
    <t xml:space="preserve"> هزينه بنزين خودرو هاي سواري </t>
  </si>
  <si>
    <t xml:space="preserve"> هزينه گازوئيل ژنراتورهاي  اضطراري </t>
  </si>
  <si>
    <t xml:space="preserve"> هزينه هاي تلفن و ارتباطات و اينترنت </t>
  </si>
  <si>
    <t xml:space="preserve"> هزينه هاي حمل و نقل </t>
  </si>
  <si>
    <t xml:space="preserve"> هزينه مأموريت و نقل و انتقال كاركنان</t>
  </si>
  <si>
    <t xml:space="preserve"> هزينه هاي نگهداري و تعمير دارائي هاي ثابت و وسايل اداري</t>
  </si>
  <si>
    <t xml:space="preserve"> عوارض شهرداري ، بيمه خودروها و ساختمانها ، ماليات بر ارزش افزوده و ...</t>
  </si>
  <si>
    <t xml:space="preserve"> ديون غير پرسنلي</t>
  </si>
  <si>
    <t xml:space="preserve"> اجاره </t>
  </si>
  <si>
    <t>چاپ و  نشريات و مطبوعات، تصويربرداري و تبليغات،‌ تشريفات، هزينه هاي مطالعاتي و تحقيقاتي</t>
  </si>
  <si>
    <t xml:space="preserve">  ملزومات مصرفي اداري</t>
  </si>
  <si>
    <t xml:space="preserve"> مواد شوينده</t>
  </si>
  <si>
    <t xml:space="preserve"> لباس ، پوشاك ، پارچه و ملحفه </t>
  </si>
  <si>
    <t xml:space="preserve"> مواد غذائي </t>
  </si>
  <si>
    <t xml:space="preserve"> ملزومات تاسيساتي و ساختماني </t>
  </si>
  <si>
    <t xml:space="preserve"> مواد مصرفي پزشكي و آزمايشگاهي </t>
  </si>
  <si>
    <t xml:space="preserve"> دارو </t>
  </si>
  <si>
    <t>هزینه های مرتبط با طرح تحول سلامت ( حق الزحمه مقیمی پزشکان متخصص )</t>
  </si>
  <si>
    <t>هزینه های مرتبط با طرح تحول سلامت ( مابه التفاوت حق ویزیت اعضا هیئت علمی تمام وقت جغرافیائی )</t>
  </si>
  <si>
    <t xml:space="preserve">هزینه های مرتبط با طرح تحول سلامت (ماندگاری پزشکان در مناطق محروم ) </t>
  </si>
  <si>
    <t xml:space="preserve">هزینه های مرتبط با طرح تحول سلامت (  خرید خدمات تشخیصی و درمانی خرید خدمات ترابری بیماران ) </t>
  </si>
  <si>
    <t xml:space="preserve">هزینه های مرتبط با طرح تحول سلامت (ترویج زایمان طبیعی  ) </t>
  </si>
  <si>
    <t>سایر هزینه های حاملهای انرژی</t>
  </si>
  <si>
    <t>واگذاري امور تغذيه ( قرارداد تهیه ، طبخ و توزیع غذا)</t>
  </si>
  <si>
    <t>بهبود استاندارد</t>
  </si>
  <si>
    <t>خرید از محل مجوز هیئت امنا</t>
  </si>
  <si>
    <t>دارائی در جریان ساخت</t>
  </si>
  <si>
    <t xml:space="preserve"> بیمار </t>
  </si>
  <si>
    <t>دانشجو</t>
  </si>
  <si>
    <t>تراز ابتدای سال 97</t>
  </si>
  <si>
    <t>مطالبات  و مانده نقد منتقله به  ابتدای سال 97</t>
  </si>
  <si>
    <t>تعهدات پرداخت نشده در ابتداي سال 97</t>
  </si>
  <si>
    <t>مدیر بودجه</t>
  </si>
  <si>
    <t>مدیر مالی</t>
  </si>
  <si>
    <t>معاون توسعه مدیریت و منابع</t>
  </si>
  <si>
    <t>رئیس / سرپرست واحد</t>
  </si>
  <si>
    <t>مسئول امور مالی واحد</t>
  </si>
  <si>
    <t>تاریخ و امضاء</t>
  </si>
  <si>
    <t>بیمار</t>
  </si>
  <si>
    <t xml:space="preserve"> كاركنان  هيات علمي </t>
  </si>
  <si>
    <t>معاون درمان</t>
  </si>
  <si>
    <t>برنامه آموزش دكتراي تخصصی</t>
  </si>
  <si>
    <t>تملک دارائیهای سرمایه ای / افزایش دارائی ها ( جاری و غیر جاری)</t>
  </si>
  <si>
    <t>سایر منابع</t>
  </si>
  <si>
    <t xml:space="preserve">                                                                                                                                         « ارقام به ميليون ريال »</t>
  </si>
  <si>
    <t xml:space="preserve"> اضافه كار کارکنان درمانی و پاراکلینیکی  ( عملکرد ساعات غیر موظف ) (رسمي، رسمي بيمه اي، پيماني، طرحي و قراردادي)</t>
  </si>
  <si>
    <t xml:space="preserve"> اضافه كار کارکنان   ( عملکرد ساعات غیر موظف )(رسمي، رسمي بيمه اي، پيماني، طرحي و قراردادي)</t>
  </si>
  <si>
    <t>برنامه خدمات دارویی</t>
  </si>
  <si>
    <t xml:space="preserve">  تفاهم نامه عملیاتی سال 1397</t>
  </si>
  <si>
    <t xml:space="preserve">فرم شماره 5 : تملك دارائيهاي سرمايه اي / افزایش دارائیها ( جاری و غیر جاری ) </t>
  </si>
  <si>
    <t>بررسی قواعد حرفه :</t>
  </si>
  <si>
    <t>آرم دانشگاه</t>
  </si>
  <si>
    <t xml:space="preserve">نام بیمارستان : </t>
  </si>
  <si>
    <t xml:space="preserve"> بيمه تأمين اجتماعي كاركنان رسمی و پيماني هيئت علمي</t>
  </si>
  <si>
    <t>بخش ج- تعداد نيروي انساني به تفكيك نوع استخدام (انتهاي سال 1397)</t>
  </si>
  <si>
    <t>دکترا ی تخصصی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</si>
</sst>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6">
    <font>
      <sz val="11"/>
      <color theme="1"/>
      <name val="Book Antiqua"/>
      <family val="2"/>
      <scheme val="minor"/>
    </font>
    <font>
      <sz val="11"/>
      <color theme="1"/>
      <name val="Book Antiqua"/>
      <family val="2"/>
      <charset val="178"/>
      <scheme val="minor"/>
    </font>
    <font>
      <b/>
      <sz val="15"/>
      <name val="B Mitra"/>
      <charset val="178"/>
    </font>
    <font>
      <b/>
      <sz val="17"/>
      <name val="B Mitra"/>
      <charset val="178"/>
    </font>
    <font>
      <b/>
      <sz val="20"/>
      <name val="B Mitra"/>
      <charset val="178"/>
    </font>
    <font>
      <sz val="15"/>
      <color theme="1"/>
      <name val="B Mitra"/>
      <charset val="178"/>
    </font>
    <font>
      <sz val="15"/>
      <name val="B Mitra"/>
      <charset val="178"/>
    </font>
    <font>
      <sz val="11"/>
      <color theme="1"/>
      <name val="Book Antiqua"/>
      <family val="2"/>
      <scheme val="minor"/>
    </font>
    <font>
      <b/>
      <sz val="17"/>
      <name val="B Karim"/>
      <charset val="178"/>
    </font>
    <font>
      <b/>
      <sz val="18"/>
      <color theme="1"/>
      <name val="B Mitra"/>
      <charset val="178"/>
    </font>
    <font>
      <b/>
      <sz val="16"/>
      <name val="B Karim"/>
      <charset val="178"/>
    </font>
    <font>
      <b/>
      <sz val="11"/>
      <color theme="1"/>
      <name val="Book Antiqua"/>
      <family val="1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7"/>
      <name val="B Mitra"/>
      <charset val="178"/>
    </font>
    <font>
      <sz val="12"/>
      <color theme="1"/>
      <name val="B Mitra"/>
      <charset val="178"/>
    </font>
    <font>
      <sz val="16"/>
      <color theme="1"/>
      <name val="B Yekan"/>
      <charset val="178"/>
    </font>
    <font>
      <sz val="14"/>
      <color theme="1"/>
      <name val="B Yekan"/>
      <charset val="178"/>
    </font>
    <font>
      <sz val="10"/>
      <name val="B Yekan"/>
      <charset val="178"/>
    </font>
    <font>
      <sz val="10"/>
      <color theme="1"/>
      <name val="B Yekan"/>
      <charset val="178"/>
    </font>
    <font>
      <sz val="11"/>
      <name val="B Yekan"/>
      <charset val="178"/>
    </font>
    <font>
      <sz val="10"/>
      <color rgb="FFFF0000"/>
      <name val="B Yekan"/>
      <charset val="178"/>
    </font>
    <font>
      <sz val="12"/>
      <name val="B Yekan"/>
      <charset val="178"/>
    </font>
    <font>
      <sz val="14"/>
      <name val="B Yekan"/>
      <charset val="178"/>
    </font>
    <font>
      <sz val="16"/>
      <name val="B Yekan"/>
      <charset val="178"/>
    </font>
    <font>
      <sz val="18"/>
      <name val="B Yekan"/>
      <charset val="178"/>
    </font>
    <font>
      <sz val="20"/>
      <name val="B Yekan"/>
      <charset val="178"/>
    </font>
    <font>
      <sz val="12"/>
      <color theme="1"/>
      <name val="B Yekan"/>
      <charset val="178"/>
    </font>
    <font>
      <sz val="10"/>
      <color rgb="FF002060"/>
      <name val="B Yekan"/>
      <charset val="178"/>
    </font>
    <font>
      <sz val="16"/>
      <color rgb="FF002060"/>
      <name val="B Yekan"/>
      <charset val="178"/>
    </font>
    <font>
      <sz val="18"/>
      <color theme="1"/>
      <name val="B Yekan"/>
      <charset val="178"/>
    </font>
    <font>
      <sz val="14"/>
      <color rgb="FFFF0000"/>
      <name val="B Yekan"/>
      <charset val="178"/>
    </font>
    <font>
      <sz val="22"/>
      <name val="B Yekan"/>
      <charset val="178"/>
    </font>
    <font>
      <sz val="24"/>
      <name val="B Yekan"/>
      <charset val="178"/>
    </font>
    <font>
      <sz val="22"/>
      <color theme="1"/>
      <name val="B Yekan"/>
      <charset val="178"/>
    </font>
    <font>
      <sz val="26"/>
      <name val="B Yekan"/>
      <charset val="17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125">
        <bgColor rgb="FFFFFF0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96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readingOrder="2"/>
    </xf>
    <xf numFmtId="0" fontId="0" fillId="0" borderId="0" xfId="0" applyBorder="1"/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5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 readingOrder="2"/>
    </xf>
    <xf numFmtId="0" fontId="15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readingOrder="2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readingOrder="2"/>
    </xf>
    <xf numFmtId="0" fontId="16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8" fillId="0" borderId="0" xfId="0" applyFont="1" applyBorder="1" applyAlignment="1">
      <alignment vertical="center" readingOrder="2"/>
    </xf>
    <xf numFmtId="3" fontId="18" fillId="0" borderId="0" xfId="0" applyNumberFormat="1" applyFont="1" applyBorder="1" applyAlignment="1">
      <alignment horizontal="center" vertical="center" readingOrder="2"/>
    </xf>
    <xf numFmtId="3" fontId="18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right" vertical="center" readingOrder="2"/>
    </xf>
    <xf numFmtId="3" fontId="18" fillId="0" borderId="24" xfId="0" applyNumberFormat="1" applyFont="1" applyBorder="1" applyAlignment="1">
      <alignment horizontal="center" vertical="center" wrapText="1" readingOrder="2"/>
    </xf>
    <xf numFmtId="3" fontId="21" fillId="0" borderId="0" xfId="0" applyNumberFormat="1" applyFont="1" applyBorder="1" applyAlignment="1">
      <alignment horizontal="right" vertical="center" readingOrder="2"/>
    </xf>
    <xf numFmtId="3" fontId="18" fillId="0" borderId="25" xfId="0" applyNumberFormat="1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readingOrder="2"/>
    </xf>
    <xf numFmtId="0" fontId="18" fillId="0" borderId="21" xfId="0" applyFont="1" applyBorder="1" applyAlignment="1">
      <alignment horizontal="center" vertical="center" readingOrder="2"/>
    </xf>
    <xf numFmtId="3" fontId="18" fillId="0" borderId="0" xfId="0" applyNumberFormat="1" applyFont="1" applyBorder="1" applyAlignment="1">
      <alignment horizontal="center" vertical="center" wrapText="1" readingOrder="2"/>
    </xf>
    <xf numFmtId="3" fontId="18" fillId="8" borderId="26" xfId="0" applyNumberFormat="1" applyFont="1" applyFill="1" applyBorder="1" applyAlignment="1">
      <alignment horizontal="center" vertical="center" wrapText="1" readingOrder="2"/>
    </xf>
    <xf numFmtId="0" fontId="18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16" xfId="0" applyFont="1" applyBorder="1"/>
    <xf numFmtId="0" fontId="19" fillId="0" borderId="0" xfId="0" applyFont="1" applyBorder="1"/>
    <xf numFmtId="0" fontId="18" fillId="0" borderId="3" xfId="0" applyFont="1" applyBorder="1" applyAlignment="1">
      <alignment vertical="center" readingOrder="2"/>
    </xf>
    <xf numFmtId="0" fontId="18" fillId="0" borderId="2" xfId="0" applyFont="1" applyBorder="1" applyAlignment="1">
      <alignment vertical="center" readingOrder="2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/>
    </xf>
    <xf numFmtId="3" fontId="19" fillId="0" borderId="32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3" fontId="19" fillId="3" borderId="13" xfId="0" applyNumberFormat="1" applyFont="1" applyFill="1" applyBorder="1" applyAlignment="1">
      <alignment horizontal="center" vertical="center"/>
    </xf>
    <xf numFmtId="3" fontId="19" fillId="4" borderId="13" xfId="0" applyNumberFormat="1" applyFont="1" applyFill="1" applyBorder="1" applyAlignment="1">
      <alignment horizontal="center" vertical="center"/>
    </xf>
    <xf numFmtId="3" fontId="19" fillId="4" borderId="32" xfId="0" applyNumberFormat="1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3" fontId="19" fillId="5" borderId="13" xfId="0" applyNumberFormat="1" applyFont="1" applyFill="1" applyBorder="1" applyAlignment="1">
      <alignment horizontal="center" vertical="center"/>
    </xf>
    <xf numFmtId="3" fontId="19" fillId="5" borderId="32" xfId="0" applyNumberFormat="1" applyFont="1" applyFill="1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/>
    </xf>
    <xf numFmtId="3" fontId="19" fillId="5" borderId="34" xfId="0" applyNumberFormat="1" applyFont="1" applyFill="1" applyBorder="1" applyAlignment="1">
      <alignment horizontal="center" vertical="center"/>
    </xf>
    <xf numFmtId="3" fontId="19" fillId="5" borderId="35" xfId="0" applyNumberFormat="1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justify"/>
    </xf>
    <xf numFmtId="0" fontId="18" fillId="8" borderId="13" xfId="0" applyFont="1" applyFill="1" applyBorder="1" applyAlignment="1">
      <alignment horizontal="center" vertical="center" wrapText="1"/>
    </xf>
    <xf numFmtId="3" fontId="18" fillId="0" borderId="34" xfId="0" applyNumberFormat="1" applyFont="1" applyBorder="1" applyAlignment="1">
      <alignment horizontal="center" vertical="center" wrapText="1"/>
    </xf>
    <xf numFmtId="3" fontId="18" fillId="0" borderId="35" xfId="0" applyNumberFormat="1" applyFont="1" applyFill="1" applyBorder="1" applyAlignment="1">
      <alignment horizontal="center" vertical="center"/>
    </xf>
    <xf numFmtId="3" fontId="21" fillId="0" borderId="33" xfId="0" applyNumberFormat="1" applyFont="1" applyBorder="1" applyAlignment="1">
      <alignment horizontal="center" vertical="center" wrapText="1"/>
    </xf>
    <xf numFmtId="3" fontId="21" fillId="0" borderId="34" xfId="0" applyNumberFormat="1" applyFont="1" applyBorder="1" applyAlignment="1">
      <alignment horizontal="center" vertical="center" wrapText="1"/>
    </xf>
    <xf numFmtId="3" fontId="21" fillId="0" borderId="34" xfId="0" applyNumberFormat="1" applyFont="1" applyFill="1" applyBorder="1" applyAlignment="1">
      <alignment horizontal="center" vertical="center"/>
    </xf>
    <xf numFmtId="3" fontId="21" fillId="0" borderId="34" xfId="0" applyNumberFormat="1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/>
    </xf>
    <xf numFmtId="0" fontId="27" fillId="8" borderId="32" xfId="0" applyFont="1" applyFill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/>
    </xf>
    <xf numFmtId="0" fontId="19" fillId="3" borderId="0" xfId="0" applyFont="1" applyFill="1" applyBorder="1" applyAlignment="1">
      <alignment horizontal="center" vertical="center"/>
    </xf>
    <xf numFmtId="3" fontId="19" fillId="3" borderId="13" xfId="0" applyNumberFormat="1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 vertical="center" readingOrder="2"/>
    </xf>
    <xf numFmtId="0" fontId="18" fillId="0" borderId="13" xfId="0" applyFont="1" applyFill="1" applyBorder="1" applyAlignment="1">
      <alignment horizontal="right" vertical="center" readingOrder="2"/>
    </xf>
    <xf numFmtId="3" fontId="18" fillId="0" borderId="13" xfId="0" applyNumberFormat="1" applyFont="1" applyFill="1" applyBorder="1" applyAlignment="1">
      <alignment horizontal="center" vertical="center" readingOrder="2"/>
    </xf>
    <xf numFmtId="0" fontId="18" fillId="0" borderId="13" xfId="0" applyFont="1" applyBorder="1" applyAlignment="1">
      <alignment horizontal="right" vertical="center" readingOrder="2"/>
    </xf>
    <xf numFmtId="3" fontId="18" fillId="0" borderId="13" xfId="0" applyNumberFormat="1" applyFont="1" applyBorder="1" applyAlignment="1">
      <alignment horizontal="center" vertical="center" readingOrder="2"/>
    </xf>
    <xf numFmtId="3" fontId="18" fillId="0" borderId="13" xfId="0" applyNumberFormat="1" applyFont="1" applyFill="1" applyBorder="1" applyAlignment="1">
      <alignment horizontal="center" readingOrder="2"/>
    </xf>
    <xf numFmtId="3" fontId="19" fillId="0" borderId="32" xfId="0" applyNumberFormat="1" applyFont="1" applyBorder="1" applyAlignment="1">
      <alignment horizontal="center"/>
    </xf>
    <xf numFmtId="3" fontId="18" fillId="0" borderId="13" xfId="0" applyNumberFormat="1" applyFont="1" applyBorder="1" applyAlignment="1">
      <alignment horizontal="center" readingOrder="2"/>
    </xf>
    <xf numFmtId="3" fontId="19" fillId="3" borderId="32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center" vertical="center"/>
    </xf>
    <xf numFmtId="3" fontId="19" fillId="6" borderId="35" xfId="0" applyNumberFormat="1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 wrapText="1" readingOrder="2"/>
    </xf>
    <xf numFmtId="0" fontId="18" fillId="0" borderId="13" xfId="0" applyFont="1" applyFill="1" applyBorder="1" applyAlignment="1">
      <alignment horizontal="center" vertical="center" readingOrder="2"/>
    </xf>
    <xf numFmtId="3" fontId="18" fillId="0" borderId="13" xfId="0" applyNumberFormat="1" applyFont="1" applyFill="1" applyBorder="1" applyAlignment="1">
      <alignment vertical="center" readingOrder="2"/>
    </xf>
    <xf numFmtId="0" fontId="18" fillId="0" borderId="13" xfId="0" applyFont="1" applyFill="1" applyBorder="1" applyAlignment="1">
      <alignment horizontal="center" vertical="center" wrapText="1" readingOrder="2"/>
    </xf>
    <xf numFmtId="3" fontId="18" fillId="4" borderId="34" xfId="0" applyNumberFormat="1" applyFont="1" applyFill="1" applyBorder="1" applyAlignment="1">
      <alignment horizontal="center" vertical="center" readingOrder="2"/>
    </xf>
    <xf numFmtId="3" fontId="19" fillId="4" borderId="34" xfId="0" applyNumberFormat="1" applyFont="1" applyFill="1" applyBorder="1" applyAlignment="1">
      <alignment horizontal="center" vertical="center"/>
    </xf>
    <xf numFmtId="3" fontId="19" fillId="4" borderId="35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18" fillId="3" borderId="13" xfId="0" applyFont="1" applyFill="1" applyBorder="1" applyAlignment="1">
      <alignment horizontal="center" vertical="center" readingOrder="2"/>
    </xf>
    <xf numFmtId="0" fontId="19" fillId="7" borderId="13" xfId="0" applyFont="1" applyFill="1" applyBorder="1" applyAlignment="1">
      <alignment horizontal="center" vertical="center"/>
    </xf>
    <xf numFmtId="3" fontId="19" fillId="10" borderId="13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27" fillId="7" borderId="13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 wrapText="1" readingOrder="2"/>
    </xf>
    <xf numFmtId="3" fontId="28" fillId="0" borderId="13" xfId="0" applyNumberFormat="1" applyFont="1" applyFill="1" applyBorder="1" applyAlignment="1">
      <alignment horizontal="center" vertical="center" readingOrder="2"/>
    </xf>
    <xf numFmtId="3" fontId="19" fillId="0" borderId="13" xfId="0" applyNumberFormat="1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 readingOrder="2"/>
    </xf>
    <xf numFmtId="3" fontId="18" fillId="4" borderId="35" xfId="0" applyNumberFormat="1" applyFont="1" applyFill="1" applyBorder="1" applyAlignment="1">
      <alignment horizontal="center" vertical="center" readingOrder="2"/>
    </xf>
    <xf numFmtId="0" fontId="23" fillId="7" borderId="13" xfId="0" applyFont="1" applyFill="1" applyBorder="1" applyAlignment="1">
      <alignment horizontal="center" vertical="center" readingOrder="2"/>
    </xf>
    <xf numFmtId="3" fontId="19" fillId="1" borderId="13" xfId="0" applyNumberFormat="1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justify"/>
    </xf>
    <xf numFmtId="0" fontId="19" fillId="4" borderId="34" xfId="0" applyFont="1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8" fillId="0" borderId="8" xfId="0" applyFont="1" applyBorder="1" applyAlignment="1">
      <alignment vertical="center" readingOrder="2"/>
    </xf>
    <xf numFmtId="0" fontId="19" fillId="7" borderId="32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/>
    </xf>
    <xf numFmtId="0" fontId="21" fillId="0" borderId="0" xfId="0" applyFont="1" applyAlignment="1">
      <alignment wrapText="1"/>
    </xf>
    <xf numFmtId="0" fontId="18" fillId="0" borderId="3" xfId="0" applyFont="1" applyBorder="1" applyAlignment="1">
      <alignment horizontal="center" vertical="center" wrapText="1" readingOrder="2"/>
    </xf>
    <xf numFmtId="0" fontId="18" fillId="0" borderId="3" xfId="0" applyFont="1" applyBorder="1" applyAlignment="1">
      <alignment horizontal="center" vertical="center" wrapText="1"/>
    </xf>
    <xf numFmtId="0" fontId="18" fillId="7" borderId="32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 readingOrder="2"/>
    </xf>
    <xf numFmtId="3" fontId="18" fillId="0" borderId="13" xfId="0" applyNumberFormat="1" applyFont="1" applyBorder="1" applyAlignment="1">
      <alignment horizontal="center" vertical="center" wrapText="1" readingOrder="2"/>
    </xf>
    <xf numFmtId="3" fontId="18" fillId="0" borderId="32" xfId="0" applyNumberFormat="1" applyFont="1" applyBorder="1" applyAlignment="1">
      <alignment horizontal="center" vertical="center" wrapText="1" readingOrder="2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 readingOrder="2"/>
    </xf>
    <xf numFmtId="3" fontId="18" fillId="0" borderId="34" xfId="0" applyNumberFormat="1" applyFont="1" applyBorder="1" applyAlignment="1">
      <alignment horizontal="center" vertical="center" wrapText="1" readingOrder="2"/>
    </xf>
    <xf numFmtId="3" fontId="18" fillId="0" borderId="35" xfId="0" applyNumberFormat="1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wrapText="1"/>
    </xf>
    <xf numFmtId="0" fontId="18" fillId="7" borderId="32" xfId="0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/>
    </xf>
    <xf numFmtId="0" fontId="18" fillId="0" borderId="37" xfId="0" applyFont="1" applyBorder="1" applyAlignment="1">
      <alignment vertical="center" readingOrder="2"/>
    </xf>
    <xf numFmtId="1" fontId="0" fillId="0" borderId="0" xfId="0" applyNumberFormat="1"/>
    <xf numFmtId="1" fontId="19" fillId="0" borderId="13" xfId="0" applyNumberFormat="1" applyFont="1" applyBorder="1" applyAlignment="1">
      <alignment horizontal="center" vertical="justify"/>
    </xf>
    <xf numFmtId="1" fontId="19" fillId="0" borderId="32" xfId="0" applyNumberFormat="1" applyFont="1" applyBorder="1" applyAlignment="1">
      <alignment horizontal="center" vertical="center"/>
    </xf>
    <xf numFmtId="1" fontId="19" fillId="4" borderId="34" xfId="0" applyNumberFormat="1" applyFont="1" applyFill="1" applyBorder="1" applyAlignment="1">
      <alignment horizontal="center" vertical="center"/>
    </xf>
    <xf numFmtId="1" fontId="19" fillId="4" borderId="35" xfId="0" applyNumberFormat="1" applyFont="1" applyFill="1" applyBorder="1" applyAlignment="1">
      <alignment horizontal="center" vertical="center"/>
    </xf>
    <xf numFmtId="0" fontId="19" fillId="0" borderId="60" xfId="0" applyFont="1" applyBorder="1"/>
    <xf numFmtId="0" fontId="19" fillId="0" borderId="61" xfId="0" applyFont="1" applyBorder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 readingOrder="2"/>
    </xf>
    <xf numFmtId="0" fontId="16" fillId="0" borderId="0" xfId="0" applyFont="1" applyAlignment="1">
      <alignment horizontal="center" readingOrder="2"/>
    </xf>
    <xf numFmtId="0" fontId="16" fillId="0" borderId="0" xfId="0" applyFont="1" applyAlignment="1">
      <alignment horizontal="center" vertical="center" readingOrder="2"/>
    </xf>
    <xf numFmtId="3" fontId="18" fillId="8" borderId="28" xfId="0" applyNumberFormat="1" applyFont="1" applyFill="1" applyBorder="1" applyAlignment="1">
      <alignment horizontal="center" vertical="center"/>
    </xf>
    <xf numFmtId="3" fontId="18" fillId="8" borderId="29" xfId="0" applyNumberFormat="1" applyFont="1" applyFill="1" applyBorder="1" applyAlignment="1">
      <alignment horizontal="center" vertical="center"/>
    </xf>
    <xf numFmtId="3" fontId="18" fillId="8" borderId="30" xfId="0" applyNumberFormat="1" applyFont="1" applyFill="1" applyBorder="1" applyAlignment="1">
      <alignment horizontal="center" vertical="center"/>
    </xf>
    <xf numFmtId="3" fontId="18" fillId="8" borderId="22" xfId="0" applyNumberFormat="1" applyFont="1" applyFill="1" applyBorder="1" applyAlignment="1">
      <alignment horizontal="center" vertical="center" readingOrder="2"/>
    </xf>
    <xf numFmtId="3" fontId="18" fillId="8" borderId="23" xfId="0" applyNumberFormat="1" applyFont="1" applyFill="1" applyBorder="1" applyAlignment="1">
      <alignment horizontal="center" vertical="center" readingOrder="2"/>
    </xf>
    <xf numFmtId="0" fontId="18" fillId="8" borderId="29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right" vertical="center" readingOrder="2"/>
    </xf>
    <xf numFmtId="0" fontId="24" fillId="0" borderId="8" xfId="0" applyFont="1" applyBorder="1" applyAlignment="1">
      <alignment horizontal="right" vertical="center" readingOrder="2"/>
    </xf>
    <xf numFmtId="0" fontId="24" fillId="0" borderId="9" xfId="0" applyFont="1" applyBorder="1" applyAlignment="1">
      <alignment horizontal="right" vertical="center" readingOrder="2"/>
    </xf>
    <xf numFmtId="0" fontId="18" fillId="0" borderId="16" xfId="0" applyFont="1" applyBorder="1" applyAlignment="1">
      <alignment horizontal="center" vertical="center" readingOrder="2"/>
    </xf>
    <xf numFmtId="0" fontId="18" fillId="0" borderId="0" xfId="0" applyFont="1" applyBorder="1" applyAlignment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  <xf numFmtId="0" fontId="18" fillId="0" borderId="2" xfId="0" applyFont="1" applyBorder="1" applyAlignment="1">
      <alignment horizontal="center" vertical="center" readingOrder="2"/>
    </xf>
    <xf numFmtId="0" fontId="18" fillId="8" borderId="28" xfId="0" applyFont="1" applyFill="1" applyBorder="1" applyAlignment="1">
      <alignment horizontal="center" vertical="center"/>
    </xf>
    <xf numFmtId="0" fontId="18" fillId="8" borderId="29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readingOrder="2"/>
    </xf>
    <xf numFmtId="0" fontId="24" fillId="0" borderId="2" xfId="0" applyFont="1" applyBorder="1" applyAlignment="1">
      <alignment horizontal="center" vertical="center" readingOrder="2"/>
    </xf>
    <xf numFmtId="0" fontId="26" fillId="0" borderId="1" xfId="0" applyFont="1" applyBorder="1" applyAlignment="1">
      <alignment horizontal="center" vertical="center" readingOrder="2"/>
    </xf>
    <xf numFmtId="0" fontId="26" fillId="0" borderId="3" xfId="0" applyFont="1" applyBorder="1" applyAlignment="1">
      <alignment horizontal="center" vertical="center" readingOrder="2"/>
    </xf>
    <xf numFmtId="0" fontId="26" fillId="0" borderId="2" xfId="0" applyFont="1" applyBorder="1" applyAlignment="1">
      <alignment horizontal="center" vertical="center" readingOrder="2"/>
    </xf>
    <xf numFmtId="0" fontId="26" fillId="0" borderId="4" xfId="0" applyFont="1" applyBorder="1" applyAlignment="1">
      <alignment horizontal="center" vertical="center" readingOrder="2"/>
    </xf>
    <xf numFmtId="0" fontId="26" fillId="0" borderId="10" xfId="0" applyFont="1" applyBorder="1" applyAlignment="1">
      <alignment horizontal="center" vertical="center" readingOrder="2"/>
    </xf>
    <xf numFmtId="0" fontId="26" fillId="0" borderId="5" xfId="0" applyFont="1" applyBorder="1" applyAlignment="1">
      <alignment horizontal="center" vertical="center" readingOrder="2"/>
    </xf>
    <xf numFmtId="0" fontId="24" fillId="0" borderId="4" xfId="0" applyFont="1" applyBorder="1" applyAlignment="1">
      <alignment horizontal="center" vertical="center" readingOrder="2"/>
    </xf>
    <xf numFmtId="0" fontId="24" fillId="0" borderId="5" xfId="0" applyFont="1" applyBorder="1" applyAlignment="1">
      <alignment horizontal="center" vertical="center" readingOrder="2"/>
    </xf>
    <xf numFmtId="0" fontId="26" fillId="0" borderId="7" xfId="0" applyFont="1" applyBorder="1" applyAlignment="1">
      <alignment horizontal="center" vertical="center" readingOrder="2"/>
    </xf>
    <xf numFmtId="0" fontId="26" fillId="0" borderId="8" xfId="0" applyFont="1" applyBorder="1" applyAlignment="1">
      <alignment horizontal="center" vertical="center" readingOrder="2"/>
    </xf>
    <xf numFmtId="0" fontId="25" fillId="0" borderId="7" xfId="0" applyFont="1" applyBorder="1" applyAlignment="1">
      <alignment horizontal="center" vertical="center" readingOrder="2"/>
    </xf>
    <xf numFmtId="0" fontId="25" fillId="0" borderId="8" xfId="0" applyFont="1" applyBorder="1" applyAlignment="1">
      <alignment horizontal="center" vertical="center" readingOrder="2"/>
    </xf>
    <xf numFmtId="0" fontId="25" fillId="0" borderId="9" xfId="0" applyFont="1" applyBorder="1" applyAlignment="1">
      <alignment horizontal="center" vertical="center" readingOrder="2"/>
    </xf>
    <xf numFmtId="0" fontId="18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3" fontId="31" fillId="0" borderId="16" xfId="0" applyNumberFormat="1" applyFont="1" applyBorder="1" applyAlignment="1">
      <alignment horizontal="center" vertical="center" wrapText="1" readingOrder="2"/>
    </xf>
    <xf numFmtId="3" fontId="31" fillId="0" borderId="0" xfId="0" applyNumberFormat="1" applyFont="1" applyBorder="1" applyAlignment="1">
      <alignment horizontal="center" vertical="center" wrapText="1" readingOrder="2"/>
    </xf>
    <xf numFmtId="3" fontId="21" fillId="0" borderId="0" xfId="0" applyNumberFormat="1" applyFont="1" applyBorder="1" applyAlignment="1">
      <alignment horizontal="right" vertical="center" readingOrder="2"/>
    </xf>
    <xf numFmtId="3" fontId="18" fillId="9" borderId="18" xfId="0" applyNumberFormat="1" applyFont="1" applyFill="1" applyBorder="1" applyAlignment="1">
      <alignment horizontal="center" vertical="center" readingOrder="2"/>
    </xf>
    <xf numFmtId="3" fontId="18" fillId="9" borderId="12" xfId="0" applyNumberFormat="1" applyFont="1" applyFill="1" applyBorder="1" applyAlignment="1">
      <alignment horizontal="center" vertical="center" readingOrder="2"/>
    </xf>
    <xf numFmtId="3" fontId="18" fillId="8" borderId="31" xfId="0" applyNumberFormat="1" applyFont="1" applyFill="1" applyBorder="1" applyAlignment="1">
      <alignment horizontal="center" vertical="center"/>
    </xf>
    <xf numFmtId="3" fontId="18" fillId="8" borderId="13" xfId="0" applyNumberFormat="1" applyFont="1" applyFill="1" applyBorder="1" applyAlignment="1">
      <alignment horizontal="center" vertical="center"/>
    </xf>
    <xf numFmtId="3" fontId="18" fillId="0" borderId="33" xfId="0" applyNumberFormat="1" applyFont="1" applyBorder="1" applyAlignment="1">
      <alignment horizontal="center" vertical="center"/>
    </xf>
    <xf numFmtId="3" fontId="18" fillId="0" borderId="34" xfId="0" applyNumberFormat="1" applyFont="1" applyBorder="1" applyAlignment="1">
      <alignment horizontal="center" vertical="center"/>
    </xf>
    <xf numFmtId="3" fontId="18" fillId="8" borderId="32" xfId="0" applyNumberFormat="1" applyFont="1" applyFill="1" applyBorder="1" applyAlignment="1">
      <alignment horizontal="center" vertical="center"/>
    </xf>
    <xf numFmtId="3" fontId="18" fillId="0" borderId="35" xfId="0" applyNumberFormat="1" applyFont="1" applyBorder="1" applyAlignment="1">
      <alignment horizontal="center" vertical="center"/>
    </xf>
    <xf numFmtId="3" fontId="18" fillId="3" borderId="19" xfId="0" applyNumberFormat="1" applyFont="1" applyFill="1" applyBorder="1" applyAlignment="1">
      <alignment horizontal="center" vertical="center" readingOrder="2"/>
    </xf>
    <xf numFmtId="3" fontId="18" fillId="3" borderId="20" xfId="0" applyNumberFormat="1" applyFont="1" applyFill="1" applyBorder="1" applyAlignment="1">
      <alignment horizontal="center" vertical="center" readingOrder="2"/>
    </xf>
    <xf numFmtId="0" fontId="19" fillId="5" borderId="31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/>
    </xf>
    <xf numFmtId="0" fontId="19" fillId="0" borderId="31" xfId="0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/>
    </xf>
    <xf numFmtId="164" fontId="19" fillId="0" borderId="14" xfId="0" applyNumberFormat="1" applyFont="1" applyBorder="1" applyAlignment="1">
      <alignment horizontal="center"/>
    </xf>
    <xf numFmtId="164" fontId="19" fillId="0" borderId="38" xfId="0" applyNumberFormat="1" applyFont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0" fontId="29" fillId="3" borderId="44" xfId="0" applyFont="1" applyFill="1" applyBorder="1" applyAlignment="1">
      <alignment horizontal="right" vertical="center"/>
    </xf>
    <xf numFmtId="0" fontId="29" fillId="3" borderId="42" xfId="0" applyFont="1" applyFill="1" applyBorder="1" applyAlignment="1">
      <alignment horizontal="right" vertical="center"/>
    </xf>
    <xf numFmtId="0" fontId="29" fillId="3" borderId="43" xfId="0" applyFont="1" applyFill="1" applyBorder="1" applyAlignment="1">
      <alignment horizontal="right" vertical="center"/>
    </xf>
    <xf numFmtId="0" fontId="23" fillId="0" borderId="7" xfId="0" applyFont="1" applyBorder="1" applyAlignment="1">
      <alignment horizontal="right" vertical="center" readingOrder="2"/>
    </xf>
    <xf numFmtId="0" fontId="23" fillId="0" borderId="8" xfId="0" applyFont="1" applyBorder="1" applyAlignment="1">
      <alignment horizontal="right" vertical="center" readingOrder="2"/>
    </xf>
    <xf numFmtId="0" fontId="23" fillId="0" borderId="9" xfId="0" applyFont="1" applyBorder="1" applyAlignment="1">
      <alignment horizontal="right" vertical="center" readingOrder="2"/>
    </xf>
    <xf numFmtId="0" fontId="30" fillId="0" borderId="16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 readingOrder="2"/>
    </xf>
    <xf numFmtId="0" fontId="24" fillId="0" borderId="51" xfId="0" applyFont="1" applyBorder="1" applyAlignment="1">
      <alignment horizontal="center" vertical="center" readingOrder="2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/>
    </xf>
    <xf numFmtId="0" fontId="27" fillId="8" borderId="13" xfId="0" applyFont="1" applyFill="1" applyBorder="1" applyAlignment="1">
      <alignment horizontal="center" vertical="center"/>
    </xf>
    <xf numFmtId="0" fontId="27" fillId="8" borderId="28" xfId="0" applyFont="1" applyFill="1" applyBorder="1" applyAlignment="1">
      <alignment horizontal="center" vertical="center"/>
    </xf>
    <xf numFmtId="0" fontId="27" fillId="8" borderId="31" xfId="0" applyFont="1" applyFill="1" applyBorder="1" applyAlignment="1">
      <alignment horizontal="center" vertical="center"/>
    </xf>
    <xf numFmtId="0" fontId="27" fillId="4" borderId="31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readingOrder="2"/>
    </xf>
    <xf numFmtId="0" fontId="25" fillId="0" borderId="2" xfId="0" applyFont="1" applyBorder="1" applyAlignment="1">
      <alignment horizontal="center" vertical="center" readingOrder="2"/>
    </xf>
    <xf numFmtId="0" fontId="25" fillId="0" borderId="10" xfId="0" applyFont="1" applyBorder="1" applyAlignment="1">
      <alignment horizontal="center" vertical="center" readingOrder="2"/>
    </xf>
    <xf numFmtId="0" fontId="25" fillId="0" borderId="5" xfId="0" applyFont="1" applyBorder="1" applyAlignment="1">
      <alignment horizontal="center" vertical="center" readingOrder="2"/>
    </xf>
    <xf numFmtId="0" fontId="18" fillId="0" borderId="7" xfId="0" applyFont="1" applyBorder="1" applyAlignment="1">
      <alignment horizontal="center" vertical="center" readingOrder="2"/>
    </xf>
    <xf numFmtId="0" fontId="18" fillId="0" borderId="8" xfId="0" applyFont="1" applyBorder="1" applyAlignment="1">
      <alignment horizontal="center" vertical="center" readingOrder="2"/>
    </xf>
    <xf numFmtId="0" fontId="18" fillId="0" borderId="9" xfId="0" applyFont="1" applyBorder="1" applyAlignment="1">
      <alignment horizontal="center" vertical="center" readingOrder="2"/>
    </xf>
    <xf numFmtId="0" fontId="18" fillId="0" borderId="1" xfId="0" applyFont="1" applyBorder="1" applyAlignment="1">
      <alignment horizontal="center" vertical="center" readingOrder="2"/>
    </xf>
    <xf numFmtId="0" fontId="23" fillId="0" borderId="4" xfId="0" applyFont="1" applyBorder="1" applyAlignment="1">
      <alignment horizontal="center" vertical="center" readingOrder="2"/>
    </xf>
    <xf numFmtId="0" fontId="23" fillId="0" borderId="5" xfId="0" applyFont="1" applyBorder="1" applyAlignment="1">
      <alignment horizontal="center" vertical="center" readingOrder="2"/>
    </xf>
    <xf numFmtId="0" fontId="20" fillId="0" borderId="7" xfId="0" applyFont="1" applyBorder="1" applyAlignment="1">
      <alignment horizontal="center" vertical="center" readingOrder="2"/>
    </xf>
    <xf numFmtId="0" fontId="20" fillId="0" borderId="9" xfId="0" applyFont="1" applyBorder="1" applyAlignment="1">
      <alignment horizontal="center" vertical="center" readingOrder="2"/>
    </xf>
    <xf numFmtId="164" fontId="19" fillId="5" borderId="11" xfId="0" applyNumberFormat="1" applyFont="1" applyFill="1" applyBorder="1" applyAlignment="1">
      <alignment horizontal="center"/>
    </xf>
    <xf numFmtId="164" fontId="19" fillId="5" borderId="14" xfId="0" applyNumberFormat="1" applyFont="1" applyFill="1" applyBorder="1" applyAlignment="1">
      <alignment horizontal="center"/>
    </xf>
    <xf numFmtId="164" fontId="19" fillId="5" borderId="38" xfId="0" applyNumberFormat="1" applyFont="1" applyFill="1" applyBorder="1" applyAlignment="1">
      <alignment horizontal="center"/>
    </xf>
    <xf numFmtId="164" fontId="19" fillId="5" borderId="39" xfId="0" applyNumberFormat="1" applyFont="1" applyFill="1" applyBorder="1" applyAlignment="1">
      <alignment horizontal="center" vertical="center"/>
    </xf>
    <xf numFmtId="164" fontId="19" fillId="5" borderId="40" xfId="0" applyNumberFormat="1" applyFont="1" applyFill="1" applyBorder="1" applyAlignment="1">
      <alignment horizontal="center" vertical="center"/>
    </xf>
    <xf numFmtId="164" fontId="19" fillId="5" borderId="41" xfId="0" applyNumberFormat="1" applyFont="1" applyFill="1" applyBorder="1" applyAlignment="1">
      <alignment horizontal="center" vertical="center"/>
    </xf>
    <xf numFmtId="164" fontId="19" fillId="5" borderId="34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readingOrder="2"/>
    </xf>
    <xf numFmtId="0" fontId="19" fillId="7" borderId="29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/>
    </xf>
    <xf numFmtId="0" fontId="19" fillId="6" borderId="34" xfId="0" applyFont="1" applyFill="1" applyBorder="1" applyAlignment="1">
      <alignment horizontal="center" vertical="center"/>
    </xf>
    <xf numFmtId="0" fontId="19" fillId="7" borderId="30" xfId="0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7" borderId="28" xfId="0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18" fillId="0" borderId="13" xfId="0" applyNumberFormat="1" applyFont="1" applyFill="1" applyBorder="1" applyAlignment="1">
      <alignment horizontal="center" vertical="center" readingOrder="2"/>
    </xf>
    <xf numFmtId="0" fontId="25" fillId="0" borderId="3" xfId="0" applyFont="1" applyBorder="1" applyAlignment="1">
      <alignment horizontal="center" vertical="center" wrapText="1" readingOrder="2"/>
    </xf>
    <xf numFmtId="0" fontId="25" fillId="0" borderId="2" xfId="0" applyFont="1" applyBorder="1" applyAlignment="1">
      <alignment horizontal="center" vertical="center" wrapText="1" readingOrder="2"/>
    </xf>
    <xf numFmtId="0" fontId="25" fillId="0" borderId="10" xfId="0" applyFont="1" applyBorder="1" applyAlignment="1">
      <alignment horizontal="center" vertical="center" wrapText="1" readingOrder="2"/>
    </xf>
    <xf numFmtId="0" fontId="25" fillId="0" borderId="5" xfId="0" applyFont="1" applyBorder="1" applyAlignment="1">
      <alignment horizontal="center" vertical="center" wrapText="1" readingOrder="2"/>
    </xf>
    <xf numFmtId="0" fontId="24" fillId="0" borderId="4" xfId="0" applyFont="1" applyBorder="1" applyAlignment="1">
      <alignment horizontal="right" vertical="center" readingOrder="2"/>
    </xf>
    <xf numFmtId="0" fontId="24" fillId="0" borderId="10" xfId="0" applyFont="1" applyBorder="1" applyAlignment="1">
      <alignment horizontal="right" vertical="center" readingOrder="2"/>
    </xf>
    <xf numFmtId="0" fontId="18" fillId="0" borderId="1" xfId="0" applyFont="1" applyBorder="1" applyAlignment="1">
      <alignment horizontal="right" vertical="center" readingOrder="2"/>
    </xf>
    <xf numFmtId="0" fontId="18" fillId="0" borderId="3" xfId="0" applyFont="1" applyBorder="1" applyAlignment="1">
      <alignment horizontal="right" vertical="center" readingOrder="2"/>
    </xf>
    <xf numFmtId="0" fontId="33" fillId="0" borderId="7" xfId="0" applyFont="1" applyBorder="1" applyAlignment="1">
      <alignment horizontal="center" vertical="center" readingOrder="2"/>
    </xf>
    <xf numFmtId="0" fontId="33" fillId="0" borderId="8" xfId="0" applyFont="1" applyBorder="1" applyAlignment="1">
      <alignment horizontal="center" vertical="center" readingOrder="2"/>
    </xf>
    <xf numFmtId="0" fontId="33" fillId="0" borderId="9" xfId="0" applyFont="1" applyBorder="1" applyAlignment="1">
      <alignment horizontal="center" vertical="center" readingOrder="2"/>
    </xf>
    <xf numFmtId="0" fontId="25" fillId="0" borderId="7" xfId="0" applyFont="1" applyBorder="1" applyAlignment="1">
      <alignment horizontal="right" vertical="center" readingOrder="2"/>
    </xf>
    <xf numFmtId="0" fontId="25" fillId="0" borderId="9" xfId="0" applyFont="1" applyBorder="1" applyAlignment="1">
      <alignment horizontal="right" vertical="center" readingOrder="2"/>
    </xf>
    <xf numFmtId="0" fontId="23" fillId="0" borderId="28" xfId="0" applyFont="1" applyBorder="1" applyAlignment="1">
      <alignment horizontal="center" vertical="center" readingOrder="2"/>
    </xf>
    <xf numFmtId="0" fontId="23" fillId="0" borderId="29" xfId="0" applyFont="1" applyBorder="1" applyAlignment="1">
      <alignment horizontal="center" vertical="center" readingOrder="2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 readingOrder="2"/>
    </xf>
    <xf numFmtId="0" fontId="18" fillId="4" borderId="34" xfId="0" applyFont="1" applyFill="1" applyBorder="1" applyAlignment="1">
      <alignment horizontal="center" vertical="center" readingOrder="2"/>
    </xf>
    <xf numFmtId="0" fontId="27" fillId="7" borderId="30" xfId="0" applyFont="1" applyFill="1" applyBorder="1" applyAlignment="1">
      <alignment horizontal="center" vertical="center"/>
    </xf>
    <xf numFmtId="0" fontId="27" fillId="7" borderId="32" xfId="0" applyFont="1" applyFill="1" applyBorder="1" applyAlignment="1">
      <alignment horizontal="center" vertical="center"/>
    </xf>
    <xf numFmtId="0" fontId="22" fillId="7" borderId="28" xfId="0" applyFont="1" applyFill="1" applyBorder="1" applyAlignment="1">
      <alignment horizontal="center" vertical="center" wrapText="1" readingOrder="2"/>
    </xf>
    <xf numFmtId="0" fontId="22" fillId="7" borderId="31" xfId="0" applyFont="1" applyFill="1" applyBorder="1" applyAlignment="1">
      <alignment horizontal="center" vertical="center" wrapText="1" readingOrder="2"/>
    </xf>
    <xf numFmtId="0" fontId="27" fillId="7" borderId="29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readingOrder="2"/>
    </xf>
    <xf numFmtId="0" fontId="25" fillId="0" borderId="13" xfId="0" applyFont="1" applyBorder="1" applyAlignment="1">
      <alignment horizontal="center" vertical="center" readingOrder="2"/>
    </xf>
    <xf numFmtId="0" fontId="27" fillId="7" borderId="29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 readingOrder="2"/>
    </xf>
    <xf numFmtId="0" fontId="25" fillId="0" borderId="30" xfId="0" applyFont="1" applyBorder="1" applyAlignment="1">
      <alignment horizontal="center" vertical="center" wrapText="1" readingOrder="2"/>
    </xf>
    <xf numFmtId="0" fontId="25" fillId="0" borderId="13" xfId="0" applyFont="1" applyBorder="1" applyAlignment="1">
      <alignment horizontal="center" vertical="center" wrapText="1" readingOrder="2"/>
    </xf>
    <xf numFmtId="0" fontId="25" fillId="0" borderId="32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readingOrder="2"/>
    </xf>
    <xf numFmtId="0" fontId="25" fillId="0" borderId="35" xfId="0" applyFont="1" applyBorder="1" applyAlignment="1">
      <alignment horizontal="center" vertical="center" readingOrder="2"/>
    </xf>
    <xf numFmtId="0" fontId="22" fillId="0" borderId="0" xfId="0" applyFont="1" applyBorder="1" applyAlignment="1">
      <alignment horizontal="center" vertical="center" readingOrder="2"/>
    </xf>
    <xf numFmtId="0" fontId="22" fillId="0" borderId="21" xfId="0" applyFont="1" applyBorder="1" applyAlignment="1">
      <alignment horizontal="center" vertical="center" readingOrder="2"/>
    </xf>
    <xf numFmtId="0" fontId="25" fillId="0" borderId="44" xfId="0" applyFont="1" applyBorder="1" applyAlignment="1">
      <alignment horizontal="center" vertical="center" readingOrder="2"/>
    </xf>
    <xf numFmtId="0" fontId="25" fillId="0" borderId="45" xfId="0" applyFont="1" applyBorder="1" applyAlignment="1">
      <alignment horizontal="center" vertical="center" readingOrder="2"/>
    </xf>
    <xf numFmtId="0" fontId="25" fillId="0" borderId="31" xfId="0" applyFont="1" applyBorder="1" applyAlignment="1">
      <alignment horizontal="right" vertical="center" readingOrder="2"/>
    </xf>
    <xf numFmtId="0" fontId="25" fillId="0" borderId="13" xfId="0" applyFont="1" applyBorder="1" applyAlignment="1">
      <alignment horizontal="right" vertical="center" readingOrder="2"/>
    </xf>
    <xf numFmtId="0" fontId="30" fillId="0" borderId="52" xfId="0" applyFont="1" applyBorder="1" applyAlignment="1">
      <alignment horizontal="right" vertical="center"/>
    </xf>
    <xf numFmtId="0" fontId="30" fillId="0" borderId="5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readingOrder="2"/>
    </xf>
    <xf numFmtId="0" fontId="3" fillId="0" borderId="10" xfId="0" applyFont="1" applyBorder="1" applyAlignment="1">
      <alignment horizontal="right" vertical="center" readingOrder="2"/>
    </xf>
    <xf numFmtId="0" fontId="3" fillId="0" borderId="5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0" fontId="20" fillId="7" borderId="28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 readingOrder="2"/>
    </xf>
    <xf numFmtId="0" fontId="23" fillId="7" borderId="13" xfId="0" applyFont="1" applyFill="1" applyBorder="1" applyAlignment="1">
      <alignment horizontal="center" vertical="center" readingOrder="2"/>
    </xf>
    <xf numFmtId="0" fontId="23" fillId="7" borderId="29" xfId="0" applyFont="1" applyFill="1" applyBorder="1" applyAlignment="1">
      <alignment horizontal="center" vertical="center" wrapText="1" readingOrder="2"/>
    </xf>
    <xf numFmtId="0" fontId="23" fillId="7" borderId="13" xfId="0" applyFont="1" applyFill="1" applyBorder="1" applyAlignment="1">
      <alignment horizontal="center" vertical="center" wrapText="1" readingOrder="2"/>
    </xf>
    <xf numFmtId="0" fontId="17" fillId="7" borderId="30" xfId="0" applyFont="1" applyFill="1" applyBorder="1" applyAlignment="1">
      <alignment horizontal="center" vertical="center"/>
    </xf>
    <xf numFmtId="0" fontId="17" fillId="7" borderId="3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justify"/>
    </xf>
    <xf numFmtId="0" fontId="19" fillId="0" borderId="13" xfId="0" applyFont="1" applyBorder="1" applyAlignment="1">
      <alignment horizontal="center" vertical="justify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right" vertical="center" readingOrder="2"/>
    </xf>
    <xf numFmtId="0" fontId="22" fillId="0" borderId="10" xfId="0" applyFont="1" applyBorder="1" applyAlignment="1">
      <alignment horizontal="right" vertical="center" readingOrder="2"/>
    </xf>
    <xf numFmtId="0" fontId="24" fillId="0" borderId="3" xfId="0" applyFont="1" applyBorder="1" applyAlignment="1">
      <alignment horizontal="center" vertical="center" readingOrder="2"/>
    </xf>
    <xf numFmtId="0" fontId="24" fillId="0" borderId="10" xfId="0" applyFont="1" applyBorder="1" applyAlignment="1">
      <alignment horizontal="center" vertical="center" readingOrder="2"/>
    </xf>
    <xf numFmtId="0" fontId="19" fillId="4" borderId="33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readingOrder="2"/>
    </xf>
    <xf numFmtId="0" fontId="18" fillId="0" borderId="13" xfId="0" applyFont="1" applyBorder="1" applyAlignment="1">
      <alignment horizontal="center" vertical="center" readingOrder="2"/>
    </xf>
    <xf numFmtId="0" fontId="23" fillId="0" borderId="31" xfId="0" applyFont="1" applyBorder="1" applyAlignment="1">
      <alignment horizontal="center" vertical="center" readingOrder="2"/>
    </xf>
    <xf numFmtId="0" fontId="23" fillId="0" borderId="13" xfId="0" applyFont="1" applyBorder="1" applyAlignment="1">
      <alignment horizontal="center" vertical="center" readingOrder="2"/>
    </xf>
    <xf numFmtId="0" fontId="25" fillId="0" borderId="54" xfId="0" applyFont="1" applyBorder="1" applyAlignment="1">
      <alignment horizontal="center" vertical="center" readingOrder="2"/>
    </xf>
    <xf numFmtId="0" fontId="25" fillId="0" borderId="55" xfId="0" applyFont="1" applyBorder="1" applyAlignment="1">
      <alignment horizontal="center" vertical="center" readingOrder="2"/>
    </xf>
    <xf numFmtId="0" fontId="25" fillId="0" borderId="47" xfId="0" applyFont="1" applyBorder="1" applyAlignment="1">
      <alignment horizontal="center" vertical="center" readingOrder="2"/>
    </xf>
    <xf numFmtId="0" fontId="25" fillId="0" borderId="17" xfId="0" applyFont="1" applyBorder="1" applyAlignment="1">
      <alignment horizontal="center" vertical="center" readingOrder="2"/>
    </xf>
    <xf numFmtId="0" fontId="25" fillId="0" borderId="6" xfId="0" applyFont="1" applyBorder="1" applyAlignment="1">
      <alignment horizontal="center" vertical="center" readingOrder="2"/>
    </xf>
    <xf numFmtId="0" fontId="25" fillId="0" borderId="56" xfId="0" applyFont="1" applyBorder="1" applyAlignment="1">
      <alignment horizontal="center" vertical="center" readingOrder="2"/>
    </xf>
    <xf numFmtId="0" fontId="23" fillId="0" borderId="11" xfId="0" applyFont="1" applyBorder="1" applyAlignment="1">
      <alignment horizontal="right" vertical="center" readingOrder="2"/>
    </xf>
    <xf numFmtId="0" fontId="23" fillId="0" borderId="14" xfId="0" applyFont="1" applyBorder="1" applyAlignment="1">
      <alignment horizontal="right" vertical="center" readingOrder="2"/>
    </xf>
    <xf numFmtId="0" fontId="23" fillId="0" borderId="38" xfId="0" applyFont="1" applyBorder="1" applyAlignment="1">
      <alignment horizontal="right" vertical="center" readingOrder="2"/>
    </xf>
    <xf numFmtId="0" fontId="18" fillId="0" borderId="58" xfId="0" applyFont="1" applyBorder="1" applyAlignment="1">
      <alignment horizontal="left" vertical="center" readingOrder="2"/>
    </xf>
    <xf numFmtId="0" fontId="18" fillId="0" borderId="27" xfId="0" applyFont="1" applyBorder="1" applyAlignment="1">
      <alignment horizontal="left" vertical="center" readingOrder="2"/>
    </xf>
    <xf numFmtId="0" fontId="18" fillId="0" borderId="59" xfId="0" applyFont="1" applyBorder="1" applyAlignment="1">
      <alignment horizontal="left" vertical="center" readingOrder="2"/>
    </xf>
    <xf numFmtId="0" fontId="24" fillId="0" borderId="57" xfId="0" applyFont="1" applyBorder="1" applyAlignment="1">
      <alignment horizontal="right" vertical="center" readingOrder="2"/>
    </xf>
    <xf numFmtId="0" fontId="24" fillId="0" borderId="14" xfId="0" applyFont="1" applyBorder="1" applyAlignment="1">
      <alignment horizontal="right" vertical="center" readingOrder="2"/>
    </xf>
    <xf numFmtId="0" fontId="24" fillId="0" borderId="38" xfId="0" applyFont="1" applyBorder="1" applyAlignment="1">
      <alignment horizontal="right" vertical="center" readingOrder="2"/>
    </xf>
    <xf numFmtId="0" fontId="19" fillId="4" borderId="33" xfId="0" applyFont="1" applyFill="1" applyBorder="1" applyAlignment="1" applyProtection="1">
      <alignment horizontal="center" vertical="center" wrapText="1"/>
      <protection locked="0"/>
    </xf>
    <xf numFmtId="0" fontId="19" fillId="4" borderId="34" xfId="0" applyFont="1" applyFill="1" applyBorder="1" applyAlignment="1" applyProtection="1">
      <alignment horizontal="center" vertical="center" wrapText="1"/>
      <protection locked="0"/>
    </xf>
    <xf numFmtId="0" fontId="19" fillId="7" borderId="28" xfId="0" applyFont="1" applyFill="1" applyBorder="1" applyAlignment="1">
      <alignment horizontal="center" vertical="center"/>
    </xf>
    <xf numFmtId="0" fontId="19" fillId="7" borderId="31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9" fillId="7" borderId="30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 readingOrder="2"/>
    </xf>
    <xf numFmtId="0" fontId="18" fillId="7" borderId="3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readingOrder="2"/>
    </xf>
    <xf numFmtId="0" fontId="26" fillId="0" borderId="9" xfId="0" applyFont="1" applyBorder="1" applyAlignment="1">
      <alignment horizontal="center" vertical="center" readingOrder="2"/>
    </xf>
    <xf numFmtId="0" fontId="32" fillId="0" borderId="1" xfId="0" applyFont="1" applyBorder="1" applyAlignment="1">
      <alignment horizontal="center" vertical="center" wrapText="1" readingOrder="2"/>
    </xf>
    <xf numFmtId="0" fontId="32" fillId="0" borderId="3" xfId="0" applyFont="1" applyBorder="1" applyAlignment="1">
      <alignment horizontal="center" vertical="center" wrapText="1" readingOrder="2"/>
    </xf>
    <xf numFmtId="0" fontId="32" fillId="0" borderId="2" xfId="0" applyFont="1" applyBorder="1" applyAlignment="1">
      <alignment horizontal="center" vertical="center" wrapText="1" readingOrder="2"/>
    </xf>
    <xf numFmtId="0" fontId="32" fillId="0" borderId="4" xfId="0" applyFont="1" applyBorder="1" applyAlignment="1">
      <alignment horizontal="center" vertical="center" wrapText="1" readingOrder="2"/>
    </xf>
    <xf numFmtId="0" fontId="32" fillId="0" borderId="10" xfId="0" applyFont="1" applyBorder="1" applyAlignment="1">
      <alignment horizontal="center" vertical="center" wrapText="1" readingOrder="2"/>
    </xf>
    <xf numFmtId="0" fontId="32" fillId="0" borderId="5" xfId="0" applyFont="1" applyBorder="1" applyAlignment="1">
      <alignment horizontal="center" vertical="center" wrapText="1" readingOrder="2"/>
    </xf>
    <xf numFmtId="0" fontId="35" fillId="0" borderId="7" xfId="0" applyFont="1" applyBorder="1" applyAlignment="1">
      <alignment horizontal="center" vertical="center" readingOrder="2"/>
    </xf>
    <xf numFmtId="0" fontId="35" fillId="0" borderId="8" xfId="0" applyFont="1" applyBorder="1" applyAlignment="1">
      <alignment horizontal="center" vertical="center" readingOrder="2"/>
    </xf>
    <xf numFmtId="0" fontId="35" fillId="0" borderId="9" xfId="0" applyFont="1" applyBorder="1" applyAlignment="1">
      <alignment horizontal="center" vertical="center" readingOrder="2"/>
    </xf>
    <xf numFmtId="0" fontId="25" fillId="0" borderId="8" xfId="0" applyFont="1" applyBorder="1" applyAlignment="1">
      <alignment horizontal="right" vertical="center" readingOrder="2"/>
    </xf>
    <xf numFmtId="0" fontId="18" fillId="2" borderId="3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1E0E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492951</xdr:colOff>
      <xdr:row>6</xdr:row>
      <xdr:rowOff>160812</xdr:rowOff>
    </xdr:from>
    <xdr:to>
      <xdr:col>7</xdr:col>
      <xdr:colOff>384093</xdr:colOff>
      <xdr:row>7</xdr:row>
      <xdr:rowOff>72613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flipH="1" flipV="1">
          <a:off x="11139721914" y="4366656"/>
          <a:ext cx="3973285" cy="221054"/>
        </a:xfrm>
        <a:prstGeom prst="leftRightArrow">
          <a:avLst>
            <a:gd name="adj1" fmla="val 50000"/>
            <a:gd name="adj2" fmla="val 504000"/>
          </a:avLst>
        </a:prstGeom>
        <a:gradFill rotWithShape="0">
          <a:gsLst>
            <a:gs pos="0">
              <a:srgbClr val="666666"/>
            </a:gs>
            <a:gs pos="50000">
              <a:srgbClr val="CCCCCC"/>
            </a:gs>
            <a:gs pos="100000">
              <a:srgbClr val="666666"/>
            </a:gs>
          </a:gsLst>
          <a:lin ang="18900000" scaled="1"/>
        </a:gradFill>
        <a:ln w="12700">
          <a:solidFill>
            <a:srgbClr val="666666"/>
          </a:solidFill>
          <a:miter lim="800000"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J18"/>
  <sheetViews>
    <sheetView rightToLeft="1" tabSelected="1" zoomScale="77" zoomScaleNormal="77" workbookViewId="0">
      <selection activeCell="P4" sqref="P4"/>
    </sheetView>
  </sheetViews>
  <sheetFormatPr defaultRowHeight="24.75"/>
  <cols>
    <col min="1" max="8" width="9" style="25"/>
    <col min="9" max="10" width="4.125" style="25" customWidth="1"/>
    <col min="11" max="16384" width="9" style="25"/>
  </cols>
  <sheetData>
    <row r="4" spans="1:10" ht="209.25" customHeight="1">
      <c r="A4" s="152" t="s">
        <v>132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10">
      <c r="A5" s="153" t="s">
        <v>138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10">
      <c r="A6" s="26"/>
      <c r="B6" s="26"/>
      <c r="C6" s="26"/>
      <c r="D6" s="27"/>
      <c r="E6" s="26"/>
      <c r="F6" s="26"/>
      <c r="G6" s="26"/>
      <c r="H6" s="26"/>
      <c r="I6" s="26"/>
      <c r="J6" s="26"/>
    </row>
    <row r="7" spans="1:10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>
      <c r="A8" s="26"/>
      <c r="B8" s="26"/>
      <c r="C8" s="26"/>
      <c r="D8" s="28"/>
      <c r="E8" s="26"/>
      <c r="F8" s="26"/>
      <c r="G8" s="26"/>
      <c r="H8" s="26"/>
      <c r="I8" s="26"/>
      <c r="J8" s="26"/>
    </row>
    <row r="9" spans="1:10" ht="50.25" customHeight="1">
      <c r="A9" s="154" t="s">
        <v>139</v>
      </c>
      <c r="B9" s="154"/>
      <c r="C9" s="154"/>
      <c r="D9" s="154"/>
      <c r="E9" s="154"/>
      <c r="F9" s="154"/>
      <c r="G9" s="154"/>
      <c r="H9" s="154"/>
      <c r="I9" s="154"/>
      <c r="J9" s="154"/>
    </row>
    <row r="10" spans="1:10">
      <c r="A10" s="27"/>
      <c r="B10" s="27"/>
      <c r="C10" s="27"/>
      <c r="D10" s="27"/>
      <c r="E10" s="27"/>
      <c r="F10" s="27"/>
      <c r="G10" s="27"/>
      <c r="H10" s="27"/>
      <c r="I10" s="27"/>
      <c r="J10" s="26"/>
    </row>
    <row r="11" spans="1:10" ht="47.25" customHeight="1">
      <c r="A11" s="155" t="s">
        <v>23</v>
      </c>
      <c r="B11" s="155"/>
      <c r="C11" s="155"/>
      <c r="D11" s="155"/>
      <c r="E11" s="155"/>
      <c r="F11" s="155"/>
      <c r="G11" s="155"/>
      <c r="H11" s="155"/>
      <c r="I11" s="155"/>
      <c r="J11" s="155"/>
    </row>
    <row r="12" spans="1:10">
      <c r="A12" s="27"/>
      <c r="B12" s="27"/>
      <c r="C12" s="27"/>
      <c r="D12" s="27"/>
      <c r="E12" s="27"/>
      <c r="F12" s="27"/>
      <c r="G12" s="27"/>
      <c r="H12" s="27"/>
      <c r="I12" s="27"/>
      <c r="J12" s="26"/>
    </row>
    <row r="13" spans="1:10" ht="45" customHeight="1">
      <c r="A13" s="154" t="s">
        <v>164</v>
      </c>
      <c r="B13" s="154"/>
      <c r="C13" s="154"/>
      <c r="D13" s="154"/>
      <c r="E13" s="154"/>
      <c r="F13" s="154"/>
      <c r="G13" s="154"/>
      <c r="H13" s="154"/>
      <c r="I13" s="154"/>
      <c r="J13" s="154"/>
    </row>
    <row r="14" spans="1:10">
      <c r="A14" s="26"/>
      <c r="B14" s="26"/>
      <c r="C14" s="26"/>
      <c r="D14" s="27"/>
      <c r="E14" s="26"/>
      <c r="F14" s="26"/>
      <c r="G14" s="26"/>
      <c r="H14" s="26"/>
      <c r="I14" s="26"/>
      <c r="J14" s="26"/>
    </row>
    <row r="15" spans="1:10" ht="53.25" customHeight="1">
      <c r="A15" s="154" t="s">
        <v>91</v>
      </c>
      <c r="B15" s="154"/>
      <c r="C15" s="154"/>
      <c r="D15" s="154"/>
      <c r="E15" s="154"/>
      <c r="F15" s="154"/>
      <c r="G15" s="154"/>
      <c r="H15" s="154"/>
      <c r="I15" s="154"/>
      <c r="J15" s="154"/>
    </row>
    <row r="16" spans="1:10">
      <c r="A16" s="26"/>
      <c r="B16" s="26"/>
      <c r="C16" s="26"/>
      <c r="D16" s="27"/>
      <c r="E16" s="26"/>
      <c r="F16" s="26"/>
      <c r="G16" s="26"/>
      <c r="H16" s="26"/>
      <c r="I16" s="26"/>
      <c r="J16" s="26"/>
    </row>
    <row r="17" spans="1:10" ht="48.75" customHeight="1">
      <c r="A17" s="152" t="s">
        <v>90</v>
      </c>
      <c r="B17" s="152"/>
      <c r="C17" s="152"/>
      <c r="D17" s="152"/>
      <c r="E17" s="152"/>
      <c r="F17" s="152"/>
      <c r="G17" s="152"/>
      <c r="H17" s="152"/>
      <c r="I17" s="152"/>
      <c r="J17" s="152"/>
    </row>
    <row r="18" spans="1:10" ht="61.5" customHeight="1">
      <c r="A18" s="152" t="s">
        <v>140</v>
      </c>
      <c r="B18" s="152"/>
      <c r="C18" s="152"/>
      <c r="D18" s="152"/>
      <c r="E18" s="152"/>
      <c r="F18" s="152"/>
      <c r="G18" s="152"/>
      <c r="H18" s="152"/>
      <c r="I18" s="152"/>
      <c r="J18" s="152"/>
    </row>
  </sheetData>
  <mergeCells count="8">
    <mergeCell ref="A17:J17"/>
    <mergeCell ref="A18:J18"/>
    <mergeCell ref="A4:J4"/>
    <mergeCell ref="A5:J5"/>
    <mergeCell ref="A9:J9"/>
    <mergeCell ref="A11:J11"/>
    <mergeCell ref="A13:J13"/>
    <mergeCell ref="A15:J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S19"/>
  <sheetViews>
    <sheetView rightToLeft="1" topLeftCell="A4" zoomScaleNormal="100" workbookViewId="0">
      <selection activeCell="G12" sqref="G12"/>
    </sheetView>
  </sheetViews>
  <sheetFormatPr defaultColWidth="9" defaultRowHeight="15.75"/>
  <cols>
    <col min="1" max="1" width="0.25" style="31" customWidth="1"/>
    <col min="2" max="2" width="29.875" style="31" customWidth="1"/>
    <col min="3" max="3" width="17.75" style="31" customWidth="1"/>
    <col min="4" max="4" width="15.25" style="31" customWidth="1"/>
    <col min="5" max="5" width="16.125" style="31" customWidth="1"/>
    <col min="6" max="6" width="11.5" style="31" customWidth="1"/>
    <col min="7" max="7" width="12.625" style="31" customWidth="1"/>
    <col min="8" max="8" width="17.125" style="31" customWidth="1"/>
    <col min="9" max="9" width="15.5" style="31" customWidth="1"/>
    <col min="10" max="10" width="11" style="31" customWidth="1"/>
    <col min="11" max="15" width="15.625" style="31" customWidth="1"/>
    <col min="16" max="16" width="5.625" style="31" customWidth="1"/>
    <col min="17" max="16384" width="9" style="31"/>
  </cols>
  <sheetData>
    <row r="1" spans="2:19" ht="30" customHeight="1" thickBot="1"/>
    <row r="2" spans="2:19" ht="106.5" customHeight="1">
      <c r="B2" s="173" t="s">
        <v>132</v>
      </c>
      <c r="C2" s="174"/>
      <c r="D2" s="175" t="s">
        <v>146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7"/>
    </row>
    <row r="3" spans="2:19" ht="45" customHeight="1" thickBot="1">
      <c r="B3" s="181" t="s">
        <v>135</v>
      </c>
      <c r="C3" s="182"/>
      <c r="D3" s="178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80"/>
    </row>
    <row r="4" spans="2:19" ht="45" customHeight="1" thickBot="1">
      <c r="B4" s="183" t="s">
        <v>141</v>
      </c>
      <c r="C4" s="184"/>
      <c r="D4" s="185" t="s">
        <v>108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7"/>
      <c r="P4" s="32"/>
      <c r="Q4" s="32"/>
      <c r="R4" s="32"/>
      <c r="S4" s="32"/>
    </row>
    <row r="5" spans="2:19" ht="45" customHeight="1" thickBot="1">
      <c r="B5" s="162" t="s">
        <v>33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4"/>
    </row>
    <row r="6" spans="2:19" ht="16.5" thickBot="1">
      <c r="B6" s="165"/>
      <c r="C6" s="166"/>
      <c r="D6" s="166"/>
      <c r="E6" s="166"/>
      <c r="F6" s="32"/>
      <c r="G6" s="32"/>
      <c r="H6" s="32"/>
      <c r="I6" s="32"/>
      <c r="J6" s="32"/>
      <c r="K6" s="32"/>
      <c r="L6" s="167" t="s">
        <v>35</v>
      </c>
      <c r="M6" s="167"/>
      <c r="N6" s="167"/>
      <c r="O6" s="168"/>
    </row>
    <row r="7" spans="2:19" ht="30" customHeight="1" thickTop="1">
      <c r="B7" s="169" t="s">
        <v>36</v>
      </c>
      <c r="C7" s="170"/>
      <c r="D7" s="170"/>
      <c r="E7" s="170" t="s">
        <v>113</v>
      </c>
      <c r="F7" s="170"/>
      <c r="G7" s="170"/>
      <c r="H7" s="161" t="s">
        <v>161</v>
      </c>
      <c r="I7" s="161"/>
      <c r="J7" s="161"/>
      <c r="K7" s="161" t="s">
        <v>248</v>
      </c>
      <c r="L7" s="161"/>
      <c r="M7" s="161"/>
      <c r="N7" s="161"/>
      <c r="O7" s="171" t="s">
        <v>3</v>
      </c>
    </row>
    <row r="8" spans="2:19" ht="26.25" customHeight="1">
      <c r="B8" s="67" t="s">
        <v>37</v>
      </c>
      <c r="C8" s="68" t="s">
        <v>38</v>
      </c>
      <c r="D8" s="68" t="s">
        <v>2</v>
      </c>
      <c r="E8" s="69" t="s">
        <v>58</v>
      </c>
      <c r="F8" s="70" t="s">
        <v>54</v>
      </c>
      <c r="G8" s="70" t="s">
        <v>1</v>
      </c>
      <c r="H8" s="70" t="s">
        <v>147</v>
      </c>
      <c r="I8" s="70" t="s">
        <v>148</v>
      </c>
      <c r="J8" s="70" t="s">
        <v>1</v>
      </c>
      <c r="K8" s="70" t="s">
        <v>162</v>
      </c>
      <c r="L8" s="70" t="s">
        <v>163</v>
      </c>
      <c r="M8" s="70" t="s">
        <v>249</v>
      </c>
      <c r="N8" s="70" t="s">
        <v>1</v>
      </c>
      <c r="O8" s="172"/>
    </row>
    <row r="9" spans="2:19" ht="33.75" customHeight="1" thickBot="1">
      <c r="B9" s="73">
        <f>'برنامه '!I11</f>
        <v>0</v>
      </c>
      <c r="C9" s="74">
        <f>'برنامه '!I14</f>
        <v>0</v>
      </c>
      <c r="D9" s="74">
        <f>SUM(B9:C9)</f>
        <v>0</v>
      </c>
      <c r="E9" s="75">
        <f>'برنامه '!F12+'برنامه '!G12+'برنامه '!F13+'برنامه '!G13</f>
        <v>0</v>
      </c>
      <c r="F9" s="76">
        <f>'برنامه '!H12+'برنامه '!H13</f>
        <v>0</v>
      </c>
      <c r="G9" s="76">
        <f>SUM(E9:F9)</f>
        <v>0</v>
      </c>
      <c r="H9" s="76">
        <v>0</v>
      </c>
      <c r="I9" s="76">
        <f>'برنامه '!I15</f>
        <v>0</v>
      </c>
      <c r="J9" s="76">
        <f>SUM(H9:I9)</f>
        <v>0</v>
      </c>
      <c r="K9" s="71">
        <f>'برنامه '!G25</f>
        <v>0</v>
      </c>
      <c r="L9" s="71">
        <f>'برنامه '!G26</f>
        <v>0</v>
      </c>
      <c r="M9" s="71">
        <f>'برنامه '!G27</f>
        <v>0</v>
      </c>
      <c r="N9" s="71">
        <f>SUM(K9:M9)</f>
        <v>0</v>
      </c>
      <c r="O9" s="72">
        <f>N9+J9+G9+D9</f>
        <v>0</v>
      </c>
    </row>
    <row r="10" spans="2:19" ht="17.25" thickTop="1" thickBot="1">
      <c r="B10" s="33"/>
      <c r="C10" s="33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2:19" ht="27.75" customHeight="1" thickTop="1">
      <c r="B11" s="43" t="s">
        <v>114</v>
      </c>
      <c r="C11" s="159" t="s">
        <v>117</v>
      </c>
      <c r="D11" s="160"/>
      <c r="E11" s="35"/>
      <c r="F11" s="35"/>
      <c r="G11" s="35"/>
      <c r="H11" s="156" t="s">
        <v>235</v>
      </c>
      <c r="I11" s="157"/>
      <c r="J11" s="157"/>
      <c r="K11" s="157"/>
      <c r="L11" s="157"/>
      <c r="M11" s="157"/>
      <c r="N11" s="157"/>
      <c r="O11" s="158"/>
    </row>
    <row r="12" spans="2:19" ht="29.25" customHeight="1">
      <c r="B12" s="36" t="s">
        <v>115</v>
      </c>
      <c r="C12" s="193">
        <f>O9*0.03</f>
        <v>0</v>
      </c>
      <c r="D12" s="194"/>
      <c r="E12" s="190" t="s">
        <v>118</v>
      </c>
      <c r="F12" s="191"/>
      <c r="G12" s="35"/>
      <c r="H12" s="195" t="s">
        <v>236</v>
      </c>
      <c r="I12" s="196"/>
      <c r="J12" s="196"/>
      <c r="K12" s="196"/>
      <c r="L12" s="196" t="s">
        <v>237</v>
      </c>
      <c r="M12" s="196"/>
      <c r="N12" s="196"/>
      <c r="O12" s="199"/>
    </row>
    <row r="13" spans="2:19" ht="29.25" customHeight="1" thickBot="1">
      <c r="B13" s="36" t="s">
        <v>116</v>
      </c>
      <c r="C13" s="193">
        <f>'سایر هزینه ها '!J39</f>
        <v>0</v>
      </c>
      <c r="D13" s="194"/>
      <c r="E13" s="35"/>
      <c r="F13" s="35"/>
      <c r="G13" s="35"/>
      <c r="H13" s="197"/>
      <c r="I13" s="198"/>
      <c r="J13" s="198"/>
      <c r="K13" s="198"/>
      <c r="L13" s="198"/>
      <c r="M13" s="198"/>
      <c r="N13" s="198"/>
      <c r="O13" s="200"/>
    </row>
    <row r="14" spans="2:19" ht="33" customHeight="1" thickTop="1" thickBot="1">
      <c r="B14" s="38" t="s">
        <v>119</v>
      </c>
      <c r="C14" s="201"/>
      <c r="D14" s="202"/>
      <c r="E14" s="35"/>
      <c r="F14" s="35"/>
      <c r="G14" s="35"/>
      <c r="H14" s="192"/>
      <c r="I14" s="192"/>
      <c r="J14" s="192"/>
      <c r="K14" s="192"/>
      <c r="L14" s="192"/>
      <c r="M14" s="192"/>
      <c r="N14" s="192"/>
      <c r="O14" s="192"/>
    </row>
    <row r="15" spans="2:19">
      <c r="B15" s="42"/>
      <c r="C15" s="33"/>
      <c r="D15" s="33"/>
      <c r="E15" s="35"/>
      <c r="F15" s="35"/>
      <c r="G15" s="35"/>
      <c r="H15" s="37"/>
      <c r="I15" s="37"/>
      <c r="J15" s="37"/>
      <c r="K15" s="37"/>
      <c r="L15" s="37"/>
      <c r="M15" s="37"/>
      <c r="N15" s="37"/>
      <c r="O15" s="37"/>
    </row>
    <row r="16" spans="2:19" ht="16.5" thickBot="1">
      <c r="B16" s="42"/>
      <c r="C16" s="33"/>
      <c r="D16" s="33"/>
      <c r="E16" s="35"/>
      <c r="F16" s="35"/>
      <c r="G16" s="35"/>
      <c r="H16" s="37"/>
      <c r="I16" s="37"/>
      <c r="J16" s="37"/>
      <c r="K16" s="37"/>
      <c r="L16" s="37"/>
      <c r="M16" s="37"/>
      <c r="N16" s="37"/>
      <c r="O16" s="37"/>
    </row>
    <row r="17" spans="2:10" ht="36.75" customHeight="1" thickTop="1">
      <c r="B17" s="44" t="s">
        <v>238</v>
      </c>
      <c r="C17" s="44" t="s">
        <v>239</v>
      </c>
      <c r="D17" s="188" t="s">
        <v>240</v>
      </c>
      <c r="E17" s="188"/>
      <c r="F17" s="188" t="s">
        <v>241</v>
      </c>
      <c r="G17" s="188"/>
      <c r="H17" s="44" t="s">
        <v>242</v>
      </c>
      <c r="I17" s="188" t="s">
        <v>246</v>
      </c>
      <c r="J17" s="188"/>
    </row>
    <row r="18" spans="2:10" ht="51.75" customHeight="1" thickBot="1">
      <c r="B18" s="45" t="s">
        <v>243</v>
      </c>
      <c r="C18" s="45" t="s">
        <v>243</v>
      </c>
      <c r="D18" s="189" t="s">
        <v>243</v>
      </c>
      <c r="E18" s="189"/>
      <c r="F18" s="189" t="s">
        <v>243</v>
      </c>
      <c r="G18" s="189"/>
      <c r="H18" s="45" t="s">
        <v>243</v>
      </c>
      <c r="I18" s="189" t="s">
        <v>243</v>
      </c>
      <c r="J18" s="189"/>
    </row>
    <row r="19" spans="2:10" ht="16.5" thickTop="1"/>
  </sheetData>
  <sheetProtection formatCells="0" formatColumns="0" formatRows="0" insertColumns="0" insertRows="0" insertHyperlinks="0" deleteColumns="0" deleteRows="0" sort="0" autoFilter="0" pivotTables="0"/>
  <mergeCells count="30">
    <mergeCell ref="F17:G17"/>
    <mergeCell ref="F18:G18"/>
    <mergeCell ref="E12:F12"/>
    <mergeCell ref="I17:J17"/>
    <mergeCell ref="I18:J18"/>
    <mergeCell ref="H14:O14"/>
    <mergeCell ref="D17:E17"/>
    <mergeCell ref="D18:E18"/>
    <mergeCell ref="C13:D13"/>
    <mergeCell ref="H12:K12"/>
    <mergeCell ref="H13:K13"/>
    <mergeCell ref="L12:O12"/>
    <mergeCell ref="L13:O13"/>
    <mergeCell ref="C12:D12"/>
    <mergeCell ref="C14:D14"/>
    <mergeCell ref="B2:C2"/>
    <mergeCell ref="D2:O3"/>
    <mergeCell ref="B3:C3"/>
    <mergeCell ref="B4:C4"/>
    <mergeCell ref="D4:O4"/>
    <mergeCell ref="H11:O11"/>
    <mergeCell ref="C11:D11"/>
    <mergeCell ref="K7:N7"/>
    <mergeCell ref="B5:O5"/>
    <mergeCell ref="B6:E6"/>
    <mergeCell ref="L6:O6"/>
    <mergeCell ref="B7:D7"/>
    <mergeCell ref="E7:G7"/>
    <mergeCell ref="H7:J7"/>
    <mergeCell ref="O7:O8"/>
  </mergeCells>
  <printOptions horizontalCentered="1" verticalCentered="1"/>
  <pageMargins left="0" right="0" top="0" bottom="0" header="0.31496062992125984" footer="0.31496062992125984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B1:I36"/>
  <sheetViews>
    <sheetView rightToLeft="1" topLeftCell="C7" zoomScaleNormal="100" zoomScalePageLayoutView="40" workbookViewId="0">
      <selection activeCell="E23" sqref="E23:F23"/>
    </sheetView>
  </sheetViews>
  <sheetFormatPr defaultColWidth="9" defaultRowHeight="15.75"/>
  <cols>
    <col min="1" max="1" width="3.25" style="31" customWidth="1"/>
    <col min="2" max="2" width="23.75" style="31" customWidth="1"/>
    <col min="3" max="3" width="25.5" style="31" customWidth="1"/>
    <col min="4" max="4" width="28.625" style="31" customWidth="1"/>
    <col min="5" max="5" width="16" style="31" customWidth="1"/>
    <col min="6" max="6" width="17.625" style="31" customWidth="1"/>
    <col min="7" max="7" width="22.375" style="31" customWidth="1"/>
    <col min="8" max="8" width="14.125" style="31" customWidth="1"/>
    <col min="9" max="9" width="16.125" style="31" customWidth="1"/>
    <col min="10" max="10" width="7.625" style="31" customWidth="1"/>
    <col min="11" max="12" width="9" style="31"/>
    <col min="13" max="13" width="14" style="31" customWidth="1"/>
    <col min="14" max="16384" width="9" style="31"/>
  </cols>
  <sheetData>
    <row r="1" spans="2:9" ht="30.75" customHeight="1" thickBot="1"/>
    <row r="2" spans="2:9" ht="87" customHeight="1">
      <c r="B2" s="245" t="s">
        <v>132</v>
      </c>
      <c r="C2" s="168"/>
      <c r="D2" s="238" t="s">
        <v>137</v>
      </c>
      <c r="E2" s="238"/>
      <c r="F2" s="238"/>
      <c r="G2" s="238"/>
      <c r="H2" s="238"/>
      <c r="I2" s="239"/>
    </row>
    <row r="3" spans="2:9" ht="45" customHeight="1" thickBot="1">
      <c r="B3" s="246" t="s">
        <v>135</v>
      </c>
      <c r="C3" s="247"/>
      <c r="D3" s="240"/>
      <c r="E3" s="240"/>
      <c r="F3" s="240"/>
      <c r="G3" s="240"/>
      <c r="H3" s="240"/>
      <c r="I3" s="241"/>
    </row>
    <row r="4" spans="2:9" ht="40.5" customHeight="1" thickBot="1">
      <c r="B4" s="248" t="s">
        <v>141</v>
      </c>
      <c r="C4" s="249"/>
      <c r="D4" s="185" t="s">
        <v>108</v>
      </c>
      <c r="E4" s="186"/>
      <c r="F4" s="186"/>
      <c r="G4" s="186"/>
      <c r="H4" s="186"/>
      <c r="I4" s="187"/>
    </row>
    <row r="5" spans="2:9" ht="45" customHeight="1" thickBot="1">
      <c r="B5" s="242"/>
      <c r="C5" s="243"/>
      <c r="D5" s="243"/>
      <c r="E5" s="243"/>
      <c r="F5" s="243"/>
      <c r="G5" s="243"/>
      <c r="H5" s="243"/>
      <c r="I5" s="244"/>
    </row>
    <row r="6" spans="2:9" ht="30" customHeight="1" thickBot="1">
      <c r="B6" s="221" t="s">
        <v>159</v>
      </c>
      <c r="C6" s="222"/>
      <c r="D6" s="222"/>
      <c r="E6" s="222"/>
      <c r="F6" s="222"/>
      <c r="G6" s="222"/>
      <c r="H6" s="222"/>
      <c r="I6" s="223"/>
    </row>
    <row r="7" spans="2:9" ht="30.75" customHeight="1">
      <c r="B7" s="46"/>
      <c r="C7" s="47"/>
      <c r="D7" s="47"/>
      <c r="E7" s="47"/>
      <c r="F7" s="47"/>
      <c r="G7" s="48"/>
      <c r="H7" s="48"/>
      <c r="I7" s="49"/>
    </row>
    <row r="8" spans="2:9" ht="30.75" customHeight="1" thickBot="1">
      <c r="B8" s="224" t="s">
        <v>120</v>
      </c>
      <c r="C8" s="225"/>
      <c r="D8" s="226" t="s">
        <v>250</v>
      </c>
      <c r="E8" s="226"/>
      <c r="F8" s="226"/>
      <c r="G8" s="226"/>
      <c r="H8" s="226"/>
      <c r="I8" s="227"/>
    </row>
    <row r="9" spans="2:9" ht="30.75" customHeight="1" thickTop="1">
      <c r="B9" s="232" t="s">
        <v>23</v>
      </c>
      <c r="C9" s="230" t="s">
        <v>20</v>
      </c>
      <c r="D9" s="228" t="s">
        <v>21</v>
      </c>
      <c r="E9" s="230" t="s">
        <v>34</v>
      </c>
      <c r="F9" s="236" t="s">
        <v>32</v>
      </c>
      <c r="G9" s="236"/>
      <c r="H9" s="236"/>
      <c r="I9" s="237"/>
    </row>
    <row r="10" spans="2:9" ht="51" customHeight="1">
      <c r="B10" s="233"/>
      <c r="C10" s="231"/>
      <c r="D10" s="229"/>
      <c r="E10" s="231"/>
      <c r="F10" s="77" t="s">
        <v>56</v>
      </c>
      <c r="G10" s="77" t="s">
        <v>30</v>
      </c>
      <c r="H10" s="80" t="s">
        <v>22</v>
      </c>
      <c r="I10" s="81" t="s">
        <v>3</v>
      </c>
    </row>
    <row r="11" spans="2:9">
      <c r="B11" s="213" t="s">
        <v>26</v>
      </c>
      <c r="C11" s="211" t="s">
        <v>7</v>
      </c>
      <c r="D11" s="51" t="s">
        <v>24</v>
      </c>
      <c r="E11" s="53"/>
      <c r="F11" s="53">
        <f>'حقوق و مزایای مستمر'!E29</f>
        <v>0</v>
      </c>
      <c r="G11" s="53">
        <f>'سایر هزینه های پرسنلی '!E27</f>
        <v>0</v>
      </c>
      <c r="H11" s="120"/>
      <c r="I11" s="54">
        <f>H11+G11+F11</f>
        <v>0</v>
      </c>
    </row>
    <row r="12" spans="2:9">
      <c r="B12" s="213"/>
      <c r="C12" s="211"/>
      <c r="D12" s="51" t="s">
        <v>25</v>
      </c>
      <c r="E12" s="53"/>
      <c r="F12" s="53">
        <f>'حقوق و مزایای مستمر'!H29+'حقوق و مزایای مستمر'!I29</f>
        <v>0</v>
      </c>
      <c r="G12" s="53">
        <f>'سایر هزینه های پرسنلی '!H27</f>
        <v>0</v>
      </c>
      <c r="H12" s="53">
        <f>'سایر هزینه ها '!G50</f>
        <v>0</v>
      </c>
      <c r="I12" s="54">
        <f t="shared" ref="I12:I15" si="0">H12+G12+F12</f>
        <v>0</v>
      </c>
    </row>
    <row r="13" spans="2:9">
      <c r="B13" s="213"/>
      <c r="C13" s="51" t="s">
        <v>165</v>
      </c>
      <c r="D13" s="51" t="s">
        <v>166</v>
      </c>
      <c r="E13" s="53"/>
      <c r="F13" s="53">
        <f>'حقوق و مزایای مستمر'!J29</f>
        <v>0</v>
      </c>
      <c r="G13" s="53">
        <f>'سایر هزینه های پرسنلی '!I27</f>
        <v>0</v>
      </c>
      <c r="H13" s="53">
        <f>'سایر هزینه ها '!H50</f>
        <v>0</v>
      </c>
      <c r="I13" s="54">
        <f t="shared" si="0"/>
        <v>0</v>
      </c>
    </row>
    <row r="14" spans="2:9">
      <c r="B14" s="55" t="s">
        <v>27</v>
      </c>
      <c r="C14" s="51" t="s">
        <v>93</v>
      </c>
      <c r="D14" s="51" t="s">
        <v>24</v>
      </c>
      <c r="E14" s="56"/>
      <c r="F14" s="53">
        <f>'حقوق و مزایای مستمر'!F29</f>
        <v>0</v>
      </c>
      <c r="G14" s="53"/>
      <c r="H14" s="120"/>
      <c r="I14" s="54">
        <f t="shared" si="0"/>
        <v>0</v>
      </c>
    </row>
    <row r="15" spans="2:9" ht="25.5" customHeight="1">
      <c r="B15" s="234" t="s">
        <v>14</v>
      </c>
      <c r="C15" s="235"/>
      <c r="D15" s="235"/>
      <c r="E15" s="57"/>
      <c r="F15" s="110"/>
      <c r="G15" s="57">
        <f>'سایر هزینه های پرسنلی '!J27</f>
        <v>0</v>
      </c>
      <c r="H15" s="57">
        <f>'سایر هزینه ها '!I50</f>
        <v>0</v>
      </c>
      <c r="I15" s="58">
        <f t="shared" si="0"/>
        <v>0</v>
      </c>
    </row>
    <row r="16" spans="2:9">
      <c r="B16" s="203" t="s">
        <v>29</v>
      </c>
      <c r="C16" s="204"/>
      <c r="D16" s="59" t="s">
        <v>24</v>
      </c>
      <c r="E16" s="60">
        <f>E11+E14</f>
        <v>0</v>
      </c>
      <c r="F16" s="60">
        <f t="shared" ref="F16:I16" si="1">F11+F14</f>
        <v>0</v>
      </c>
      <c r="G16" s="60">
        <f t="shared" si="1"/>
        <v>0</v>
      </c>
      <c r="H16" s="60">
        <f t="shared" si="1"/>
        <v>0</v>
      </c>
      <c r="I16" s="61">
        <f t="shared" si="1"/>
        <v>0</v>
      </c>
    </row>
    <row r="17" spans="2:9">
      <c r="B17" s="203"/>
      <c r="C17" s="204"/>
      <c r="D17" s="59" t="s">
        <v>25</v>
      </c>
      <c r="E17" s="60">
        <f>E12+E13</f>
        <v>0</v>
      </c>
      <c r="F17" s="60">
        <f t="shared" ref="F17:I17" si="2">F12+F13</f>
        <v>0</v>
      </c>
      <c r="G17" s="60">
        <f t="shared" si="2"/>
        <v>0</v>
      </c>
      <c r="H17" s="60">
        <f t="shared" si="2"/>
        <v>0</v>
      </c>
      <c r="I17" s="61">
        <f t="shared" si="2"/>
        <v>0</v>
      </c>
    </row>
    <row r="18" spans="2:9">
      <c r="B18" s="203"/>
      <c r="C18" s="204"/>
      <c r="D18" s="59" t="s">
        <v>14</v>
      </c>
      <c r="E18" s="60">
        <f>E15</f>
        <v>0</v>
      </c>
      <c r="F18" s="60">
        <f t="shared" ref="F18:I18" si="3">F15</f>
        <v>0</v>
      </c>
      <c r="G18" s="60">
        <f t="shared" si="3"/>
        <v>0</v>
      </c>
      <c r="H18" s="60">
        <f t="shared" si="3"/>
        <v>0</v>
      </c>
      <c r="I18" s="61">
        <f t="shared" si="3"/>
        <v>0</v>
      </c>
    </row>
    <row r="19" spans="2:9" ht="16.5" thickBot="1">
      <c r="B19" s="205"/>
      <c r="C19" s="206"/>
      <c r="D19" s="62" t="s">
        <v>28</v>
      </c>
      <c r="E19" s="63">
        <f>SUM(E16:E18)</f>
        <v>0</v>
      </c>
      <c r="F19" s="63">
        <f t="shared" ref="F19:I19" si="4">SUM(F16:F18)</f>
        <v>0</v>
      </c>
      <c r="G19" s="63">
        <f t="shared" si="4"/>
        <v>0</v>
      </c>
      <c r="H19" s="63">
        <f t="shared" si="4"/>
        <v>0</v>
      </c>
      <c r="I19" s="64">
        <f t="shared" si="4"/>
        <v>0</v>
      </c>
    </row>
    <row r="20" spans="2:9" ht="30.75" customHeight="1" thickTop="1">
      <c r="B20" s="218" t="s">
        <v>121</v>
      </c>
      <c r="C20" s="219"/>
      <c r="D20" s="219"/>
      <c r="E20" s="219"/>
      <c r="F20" s="219"/>
      <c r="G20" s="219"/>
      <c r="H20" s="219"/>
      <c r="I20" s="220"/>
    </row>
    <row r="21" spans="2:9" ht="35.25" customHeight="1">
      <c r="B21" s="78" t="s">
        <v>46</v>
      </c>
      <c r="C21" s="79" t="s">
        <v>122</v>
      </c>
      <c r="D21" s="79" t="s">
        <v>21</v>
      </c>
      <c r="E21" s="207" t="s">
        <v>34</v>
      </c>
      <c r="F21" s="208"/>
      <c r="G21" s="209" t="s">
        <v>32</v>
      </c>
      <c r="H21" s="209"/>
      <c r="I21" s="210"/>
    </row>
    <row r="22" spans="2:9">
      <c r="B22" s="213" t="s">
        <v>26</v>
      </c>
      <c r="C22" s="211"/>
      <c r="D22" s="51" t="s">
        <v>24</v>
      </c>
      <c r="E22" s="212">
        <f>G22</f>
        <v>0</v>
      </c>
      <c r="F22" s="212"/>
      <c r="G22" s="214">
        <f>'تملک '!J15</f>
        <v>0</v>
      </c>
      <c r="H22" s="215"/>
      <c r="I22" s="216"/>
    </row>
    <row r="23" spans="2:9">
      <c r="B23" s="213"/>
      <c r="C23" s="211"/>
      <c r="D23" s="51" t="s">
        <v>49</v>
      </c>
      <c r="E23" s="212">
        <f t="shared" ref="E23:E24" si="5">G23</f>
        <v>0</v>
      </c>
      <c r="F23" s="212"/>
      <c r="G23" s="214">
        <f>'تملک '!K15</f>
        <v>0</v>
      </c>
      <c r="H23" s="215"/>
      <c r="I23" s="216"/>
    </row>
    <row r="24" spans="2:9">
      <c r="B24" s="213"/>
      <c r="C24" s="211"/>
      <c r="D24" s="51" t="s">
        <v>50</v>
      </c>
      <c r="E24" s="212">
        <f t="shared" si="5"/>
        <v>0</v>
      </c>
      <c r="F24" s="212"/>
      <c r="G24" s="214">
        <f>'تملک '!L15</f>
        <v>0</v>
      </c>
      <c r="H24" s="215"/>
      <c r="I24" s="216"/>
    </row>
    <row r="25" spans="2:9">
      <c r="B25" s="203" t="s">
        <v>31</v>
      </c>
      <c r="C25" s="204"/>
      <c r="D25" s="65" t="s">
        <v>24</v>
      </c>
      <c r="E25" s="217">
        <f>G25</f>
        <v>0</v>
      </c>
      <c r="F25" s="217"/>
      <c r="G25" s="250">
        <f>G22</f>
        <v>0</v>
      </c>
      <c r="H25" s="251"/>
      <c r="I25" s="252"/>
    </row>
    <row r="26" spans="2:9">
      <c r="B26" s="203"/>
      <c r="C26" s="204"/>
      <c r="D26" s="65" t="s">
        <v>25</v>
      </c>
      <c r="E26" s="217">
        <f t="shared" ref="E26:E27" si="6">G26</f>
        <v>0</v>
      </c>
      <c r="F26" s="217"/>
      <c r="G26" s="250">
        <f>G23</f>
        <v>0</v>
      </c>
      <c r="H26" s="251"/>
      <c r="I26" s="252"/>
    </row>
    <row r="27" spans="2:9">
      <c r="B27" s="203"/>
      <c r="C27" s="204"/>
      <c r="D27" s="65" t="s">
        <v>50</v>
      </c>
      <c r="E27" s="217">
        <f t="shared" si="6"/>
        <v>0</v>
      </c>
      <c r="F27" s="217"/>
      <c r="G27" s="250">
        <f>G24</f>
        <v>0</v>
      </c>
      <c r="H27" s="251"/>
      <c r="I27" s="252"/>
    </row>
    <row r="28" spans="2:9" s="30" customFormat="1" ht="16.5" thickBot="1">
      <c r="B28" s="205"/>
      <c r="C28" s="206"/>
      <c r="D28" s="62" t="s">
        <v>28</v>
      </c>
      <c r="E28" s="256">
        <f>SUM(E25:F27)</f>
        <v>0</v>
      </c>
      <c r="F28" s="256"/>
      <c r="G28" s="253">
        <f>SUM(G25:I27)</f>
        <v>0</v>
      </c>
      <c r="H28" s="254"/>
      <c r="I28" s="255"/>
    </row>
    <row r="29" spans="2:9" s="47" customFormat="1" ht="29.25" customHeight="1" thickTop="1"/>
    <row r="30" spans="2:9" s="47" customFormat="1" ht="30.75" customHeight="1" thickBot="1">
      <c r="B30" s="166"/>
      <c r="C30" s="166"/>
      <c r="D30" s="166"/>
      <c r="E30" s="32"/>
      <c r="F30" s="166"/>
      <c r="G30" s="166"/>
      <c r="H30" s="166"/>
      <c r="I30" s="166"/>
    </row>
    <row r="31" spans="2:9" ht="30.75" customHeight="1" thickTop="1">
      <c r="B31" s="44" t="s">
        <v>238</v>
      </c>
      <c r="C31" s="44" t="s">
        <v>239</v>
      </c>
      <c r="D31" s="188" t="s">
        <v>240</v>
      </c>
      <c r="E31" s="188"/>
      <c r="F31" s="44" t="s">
        <v>242</v>
      </c>
      <c r="G31" s="44" t="s">
        <v>241</v>
      </c>
      <c r="H31" s="188" t="s">
        <v>246</v>
      </c>
      <c r="I31" s="188"/>
    </row>
    <row r="32" spans="2:9" ht="30.75" customHeight="1" thickBot="1">
      <c r="B32" s="45" t="s">
        <v>243</v>
      </c>
      <c r="C32" s="45" t="s">
        <v>243</v>
      </c>
      <c r="D32" s="189" t="s">
        <v>243</v>
      </c>
      <c r="E32" s="189"/>
      <c r="F32" s="45" t="s">
        <v>243</v>
      </c>
      <c r="G32" s="45" t="s">
        <v>243</v>
      </c>
      <c r="H32" s="189" t="s">
        <v>243</v>
      </c>
      <c r="I32" s="189"/>
    </row>
    <row r="33" spans="2:3" ht="16.5" thickTop="1"/>
    <row r="34" spans="2:3" ht="16.5" thickBot="1"/>
    <row r="35" spans="2:3" ht="17.25" thickTop="1" thickBot="1">
      <c r="B35" s="150" t="s">
        <v>256</v>
      </c>
      <c r="C35" s="151" t="str">
        <f>IF('بودجه ریزی بر مبنای عملکرد '!L16=('تملک '!M15+'سایر هزینه ها '!J50+'سایر هزینه های پرسنلی '!K27+'حقوق و مزایای مستمر'!L29),"رعایت شده است","رعایت نشده است ")</f>
        <v>رعایت شده است</v>
      </c>
    </row>
    <row r="36" spans="2:3" ht="16.5" thickTop="1"/>
  </sheetData>
  <sheetProtection formatCells="0" formatColumns="0" formatRows="0" insertColumns="0" insertRows="0" insertHyperlinks="0" deleteColumns="0" deleteRows="0" sort="0" autoFilter="0" pivotTables="0"/>
  <mergeCells count="44">
    <mergeCell ref="H32:I32"/>
    <mergeCell ref="G25:I25"/>
    <mergeCell ref="G26:I26"/>
    <mergeCell ref="G27:I27"/>
    <mergeCell ref="G28:I28"/>
    <mergeCell ref="F30:I30"/>
    <mergeCell ref="E28:F28"/>
    <mergeCell ref="E27:F27"/>
    <mergeCell ref="D32:E32"/>
    <mergeCell ref="D31:E31"/>
    <mergeCell ref="H31:I31"/>
    <mergeCell ref="D2:I3"/>
    <mergeCell ref="B5:I5"/>
    <mergeCell ref="B2:C2"/>
    <mergeCell ref="B3:C3"/>
    <mergeCell ref="B4:C4"/>
    <mergeCell ref="D4:I4"/>
    <mergeCell ref="B20:I20"/>
    <mergeCell ref="B6:I6"/>
    <mergeCell ref="B8:C8"/>
    <mergeCell ref="D8:I8"/>
    <mergeCell ref="D9:D10"/>
    <mergeCell ref="C9:C10"/>
    <mergeCell ref="B9:B10"/>
    <mergeCell ref="B15:D15"/>
    <mergeCell ref="B16:C19"/>
    <mergeCell ref="C11:C12"/>
    <mergeCell ref="E9:E10"/>
    <mergeCell ref="F9:I9"/>
    <mergeCell ref="B11:B13"/>
    <mergeCell ref="B25:C28"/>
    <mergeCell ref="E21:F21"/>
    <mergeCell ref="G21:I21"/>
    <mergeCell ref="C22:C24"/>
    <mergeCell ref="B30:D30"/>
    <mergeCell ref="E22:F22"/>
    <mergeCell ref="E23:F23"/>
    <mergeCell ref="E24:F24"/>
    <mergeCell ref="B22:B24"/>
    <mergeCell ref="G22:I22"/>
    <mergeCell ref="G23:I23"/>
    <mergeCell ref="E26:F26"/>
    <mergeCell ref="E25:F25"/>
    <mergeCell ref="G24:I24"/>
  </mergeCells>
  <conditionalFormatting sqref="C35">
    <cfRule type="cellIs" dxfId="3" priority="1" operator="equal">
      <formula>"رعایت نشده است "</formula>
    </cfRule>
    <cfRule type="cellIs" dxfId="2" priority="2" operator="equal">
      <formula>"رعایت شده است"</formula>
    </cfRule>
  </conditionalFormatting>
  <printOptions horizontalCentered="1" verticalCentered="1"/>
  <pageMargins left="0" right="0" top="0" bottom="0" header="0" footer="0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AP38"/>
  <sheetViews>
    <sheetView rightToLeft="1" topLeftCell="A5" zoomScaleNormal="100" workbookViewId="0">
      <selection activeCell="D10" sqref="D10:D11"/>
    </sheetView>
  </sheetViews>
  <sheetFormatPr defaultColWidth="9" defaultRowHeight="15.75"/>
  <cols>
    <col min="1" max="1" width="7.875" style="30" customWidth="1"/>
    <col min="2" max="2" width="4.375" style="30" bestFit="1" customWidth="1"/>
    <col min="3" max="3" width="46.5" style="30" customWidth="1"/>
    <col min="4" max="4" width="15.875" style="30" customWidth="1"/>
    <col min="5" max="5" width="14.125" style="30" bestFit="1" customWidth="1"/>
    <col min="6" max="6" width="11.875" style="30" customWidth="1"/>
    <col min="7" max="7" width="11" style="30" customWidth="1"/>
    <col min="8" max="8" width="18.625" style="30" bestFit="1" customWidth="1"/>
    <col min="9" max="9" width="16.25" style="30" customWidth="1"/>
    <col min="10" max="10" width="18.625" style="30" customWidth="1"/>
    <col min="11" max="11" width="8.5" style="30" customWidth="1"/>
    <col min="12" max="12" width="14.875" style="30" customWidth="1"/>
    <col min="13" max="13" width="7.875" style="30" customWidth="1"/>
    <col min="14" max="16384" width="9" style="30"/>
  </cols>
  <sheetData>
    <row r="1" spans="1:13" ht="29.25" customHeight="1" thickBot="1"/>
    <row r="2" spans="1:13" ht="69.75" customHeight="1">
      <c r="B2" s="279" t="s">
        <v>154</v>
      </c>
      <c r="C2" s="280"/>
      <c r="D2" s="273" t="s">
        <v>151</v>
      </c>
      <c r="E2" s="273"/>
      <c r="F2" s="273"/>
      <c r="G2" s="273"/>
      <c r="H2" s="273"/>
      <c r="I2" s="273"/>
      <c r="J2" s="273"/>
      <c r="K2" s="273"/>
      <c r="L2" s="274"/>
    </row>
    <row r="3" spans="1:13" ht="45" customHeight="1" thickBot="1">
      <c r="B3" s="277" t="s">
        <v>153</v>
      </c>
      <c r="C3" s="278"/>
      <c r="D3" s="275"/>
      <c r="E3" s="275"/>
      <c r="F3" s="275"/>
      <c r="G3" s="275"/>
      <c r="H3" s="275"/>
      <c r="I3" s="275"/>
      <c r="J3" s="275"/>
      <c r="K3" s="275"/>
      <c r="L3" s="276"/>
    </row>
    <row r="4" spans="1:13" ht="45" customHeight="1" thickBot="1">
      <c r="B4" s="284" t="s">
        <v>136</v>
      </c>
      <c r="C4" s="285"/>
      <c r="D4" s="281" t="s">
        <v>109</v>
      </c>
      <c r="E4" s="282"/>
      <c r="F4" s="282"/>
      <c r="G4" s="282"/>
      <c r="H4" s="282"/>
      <c r="I4" s="282"/>
      <c r="J4" s="282"/>
      <c r="K4" s="282"/>
      <c r="L4" s="283"/>
    </row>
    <row r="5" spans="1:13" ht="29.2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1:13" ht="29.25" customHeight="1" thickBot="1">
      <c r="B6" s="40"/>
      <c r="C6" s="40"/>
      <c r="D6" s="40"/>
      <c r="E6" s="32"/>
      <c r="F6" s="32"/>
      <c r="G6" s="32"/>
      <c r="H6" s="32"/>
      <c r="I6" s="32"/>
      <c r="J6" s="32"/>
      <c r="K6" s="166" t="s">
        <v>0</v>
      </c>
      <c r="L6" s="257"/>
      <c r="M6" s="40"/>
    </row>
    <row r="7" spans="1:13" ht="16.5" thickTop="1">
      <c r="A7" s="267"/>
      <c r="B7" s="268" t="s">
        <v>152</v>
      </c>
      <c r="C7" s="270" t="s">
        <v>167</v>
      </c>
      <c r="D7" s="258" t="s">
        <v>15</v>
      </c>
      <c r="E7" s="258" t="s">
        <v>40</v>
      </c>
      <c r="F7" s="258"/>
      <c r="G7" s="258"/>
      <c r="H7" s="258" t="s">
        <v>41</v>
      </c>
      <c r="I7" s="258"/>
      <c r="J7" s="258"/>
      <c r="K7" s="258"/>
      <c r="L7" s="261" t="s">
        <v>16</v>
      </c>
    </row>
    <row r="8" spans="1:13">
      <c r="A8" s="267"/>
      <c r="B8" s="269"/>
      <c r="C8" s="266"/>
      <c r="D8" s="263"/>
      <c r="E8" s="263" t="s">
        <v>39</v>
      </c>
      <c r="F8" s="263" t="s">
        <v>247</v>
      </c>
      <c r="G8" s="266" t="s">
        <v>2</v>
      </c>
      <c r="H8" s="263" t="s">
        <v>168</v>
      </c>
      <c r="I8" s="263"/>
      <c r="J8" s="263" t="s">
        <v>165</v>
      </c>
      <c r="K8" s="266" t="s">
        <v>2</v>
      </c>
      <c r="L8" s="262"/>
    </row>
    <row r="9" spans="1:13">
      <c r="A9" s="267"/>
      <c r="B9" s="269"/>
      <c r="C9" s="266"/>
      <c r="D9" s="263"/>
      <c r="E9" s="263"/>
      <c r="F9" s="263"/>
      <c r="G9" s="266"/>
      <c r="H9" s="96" t="s">
        <v>58</v>
      </c>
      <c r="I9" s="97" t="s">
        <v>42</v>
      </c>
      <c r="J9" s="263"/>
      <c r="K9" s="266"/>
      <c r="L9" s="262"/>
    </row>
    <row r="10" spans="1:13">
      <c r="A10" s="267"/>
      <c r="B10" s="85">
        <v>1</v>
      </c>
      <c r="C10" s="86" t="s">
        <v>187</v>
      </c>
      <c r="D10" s="272">
        <f>'اطلاعات نیروی انسانی'!C24+'اطلاعات نیروی انسانی'!D24+'اطلاعات نیروی انسانی'!E24</f>
        <v>0</v>
      </c>
      <c r="E10" s="53"/>
      <c r="F10" s="53"/>
      <c r="G10" s="53">
        <f>SUM(E10:F10)</f>
        <v>0</v>
      </c>
      <c r="H10" s="53"/>
      <c r="I10" s="53"/>
      <c r="J10" s="53"/>
      <c r="K10" s="53">
        <f>SUM(H10:J10)</f>
        <v>0</v>
      </c>
      <c r="L10" s="54">
        <f>G10+K10</f>
        <v>0</v>
      </c>
    </row>
    <row r="11" spans="1:13">
      <c r="A11" s="267"/>
      <c r="B11" s="85">
        <v>2</v>
      </c>
      <c r="C11" s="88" t="s">
        <v>188</v>
      </c>
      <c r="D11" s="272"/>
      <c r="E11" s="53"/>
      <c r="F11" s="53"/>
      <c r="G11" s="53">
        <f t="shared" ref="G11:G20" si="0">SUM(E11:F11)</f>
        <v>0</v>
      </c>
      <c r="H11" s="53"/>
      <c r="I11" s="53"/>
      <c r="J11" s="53"/>
      <c r="K11" s="53">
        <f t="shared" ref="K11:K20" si="1">SUM(H11:J11)</f>
        <v>0</v>
      </c>
      <c r="L11" s="54">
        <f t="shared" ref="L11:L20" si="2">G11+K11</f>
        <v>0</v>
      </c>
    </row>
    <row r="12" spans="1:13">
      <c r="A12" s="267"/>
      <c r="B12" s="85">
        <v>3</v>
      </c>
      <c r="C12" s="86" t="s">
        <v>259</v>
      </c>
      <c r="D12" s="87">
        <f>'اطلاعات نیروی انسانی'!D24+'اطلاعات نیروی انسانی'!E24</f>
        <v>0</v>
      </c>
      <c r="E12" s="82"/>
      <c r="F12" s="82"/>
      <c r="G12" s="53">
        <f t="shared" si="0"/>
        <v>0</v>
      </c>
      <c r="H12" s="82"/>
      <c r="I12" s="82"/>
      <c r="J12" s="82"/>
      <c r="K12" s="53">
        <f t="shared" si="1"/>
        <v>0</v>
      </c>
      <c r="L12" s="54">
        <f t="shared" si="2"/>
        <v>0</v>
      </c>
    </row>
    <row r="13" spans="1:13">
      <c r="A13" s="267"/>
      <c r="B13" s="85">
        <v>4</v>
      </c>
      <c r="C13" s="88" t="s">
        <v>189</v>
      </c>
      <c r="D13" s="87">
        <f>'اطلاعات نیروی انسانی'!C24</f>
        <v>0</v>
      </c>
      <c r="E13" s="53"/>
      <c r="F13" s="53"/>
      <c r="G13" s="53">
        <f t="shared" si="0"/>
        <v>0</v>
      </c>
      <c r="H13" s="53"/>
      <c r="I13" s="53"/>
      <c r="J13" s="53"/>
      <c r="K13" s="53">
        <f t="shared" si="1"/>
        <v>0</v>
      </c>
      <c r="L13" s="54">
        <f t="shared" si="2"/>
        <v>0</v>
      </c>
    </row>
    <row r="14" spans="1:13">
      <c r="A14" s="267"/>
      <c r="B14" s="85">
        <v>5</v>
      </c>
      <c r="C14" s="86" t="s">
        <v>190</v>
      </c>
      <c r="D14" s="92">
        <f>'اطلاعات نیروی انسانی'!C19+'اطلاعات نیروی انسانی'!D19+'اطلاعات نیروی انسانی'!E19</f>
        <v>0</v>
      </c>
      <c r="E14" s="82"/>
      <c r="F14" s="82"/>
      <c r="G14" s="53">
        <f t="shared" si="0"/>
        <v>0</v>
      </c>
      <c r="H14" s="82"/>
      <c r="I14" s="82"/>
      <c r="J14" s="82"/>
      <c r="K14" s="53">
        <f t="shared" si="1"/>
        <v>0</v>
      </c>
      <c r="L14" s="54">
        <f t="shared" si="2"/>
        <v>0</v>
      </c>
    </row>
    <row r="15" spans="1:13">
      <c r="A15" s="267"/>
      <c r="B15" s="85">
        <v>6</v>
      </c>
      <c r="C15" s="88" t="s">
        <v>191</v>
      </c>
      <c r="D15" s="89">
        <f>'اطلاعات نیروی انسانی'!D19+'اطلاعات نیروی انسانی'!E19</f>
        <v>0</v>
      </c>
      <c r="E15" s="53"/>
      <c r="F15" s="53"/>
      <c r="G15" s="53">
        <f t="shared" si="0"/>
        <v>0</v>
      </c>
      <c r="H15" s="53"/>
      <c r="I15" s="53"/>
      <c r="J15" s="53"/>
      <c r="K15" s="53">
        <f t="shared" si="1"/>
        <v>0</v>
      </c>
      <c r="L15" s="54">
        <f t="shared" si="2"/>
        <v>0</v>
      </c>
    </row>
    <row r="16" spans="1:13">
      <c r="A16" s="267"/>
      <c r="B16" s="85">
        <v>7</v>
      </c>
      <c r="C16" s="88" t="s">
        <v>192</v>
      </c>
      <c r="D16" s="89">
        <f>'اطلاعات نیروی انسانی'!C19</f>
        <v>0</v>
      </c>
      <c r="E16" s="53"/>
      <c r="F16" s="53"/>
      <c r="G16" s="53">
        <f t="shared" si="0"/>
        <v>0</v>
      </c>
      <c r="H16" s="53"/>
      <c r="I16" s="53"/>
      <c r="J16" s="53"/>
      <c r="K16" s="53">
        <f t="shared" si="1"/>
        <v>0</v>
      </c>
      <c r="L16" s="54">
        <f t="shared" si="2"/>
        <v>0</v>
      </c>
    </row>
    <row r="17" spans="1:42">
      <c r="A17" s="267"/>
      <c r="B17" s="85">
        <v>8</v>
      </c>
      <c r="C17" s="88" t="s">
        <v>193</v>
      </c>
      <c r="D17" s="89">
        <f>'اطلاعات نیروی انسانی'!C19+'اطلاعات نیروی انسانی'!D19+'اطلاعات نیروی انسانی'!E19</f>
        <v>0</v>
      </c>
      <c r="E17" s="53"/>
      <c r="F17" s="53"/>
      <c r="G17" s="53">
        <f t="shared" si="0"/>
        <v>0</v>
      </c>
      <c r="H17" s="53"/>
      <c r="I17" s="53"/>
      <c r="J17" s="53"/>
      <c r="K17" s="53">
        <f t="shared" si="1"/>
        <v>0</v>
      </c>
      <c r="L17" s="54">
        <f t="shared" si="2"/>
        <v>0</v>
      </c>
    </row>
    <row r="18" spans="1:42">
      <c r="A18" s="267"/>
      <c r="B18" s="85">
        <v>9</v>
      </c>
      <c r="C18" s="88" t="s">
        <v>194</v>
      </c>
      <c r="D18" s="92">
        <f>'اطلاعات نیروی انسانی'!I19+'اطلاعات نیروی انسانی'!J19</f>
        <v>0</v>
      </c>
      <c r="E18" s="82"/>
      <c r="F18" s="82"/>
      <c r="G18" s="53">
        <f t="shared" si="0"/>
        <v>0</v>
      </c>
      <c r="H18" s="82"/>
      <c r="I18" s="82"/>
      <c r="J18" s="82"/>
      <c r="K18" s="53">
        <f t="shared" si="1"/>
        <v>0</v>
      </c>
      <c r="L18" s="54">
        <f t="shared" si="2"/>
        <v>0</v>
      </c>
    </row>
    <row r="19" spans="1:42">
      <c r="A19" s="267"/>
      <c r="B19" s="85">
        <v>10</v>
      </c>
      <c r="C19" s="88" t="s">
        <v>195</v>
      </c>
      <c r="D19" s="89">
        <f>'اطلاعات نیروی انسانی'!I19+'اطلاعات نیروی انسانی'!J19</f>
        <v>0</v>
      </c>
      <c r="E19" s="53"/>
      <c r="F19" s="53"/>
      <c r="G19" s="53">
        <f t="shared" si="0"/>
        <v>0</v>
      </c>
      <c r="H19" s="53"/>
      <c r="I19" s="53"/>
      <c r="J19" s="53"/>
      <c r="K19" s="53">
        <f t="shared" si="1"/>
        <v>0</v>
      </c>
      <c r="L19" s="54">
        <f t="shared" si="2"/>
        <v>0</v>
      </c>
    </row>
    <row r="20" spans="1:42">
      <c r="A20" s="267"/>
      <c r="B20" s="85">
        <v>11</v>
      </c>
      <c r="C20" s="88" t="s">
        <v>196</v>
      </c>
      <c r="D20" s="89">
        <f>'اطلاعات نیروی انسانی'!I19+'اطلاعات نیروی انسانی'!J19</f>
        <v>0</v>
      </c>
      <c r="E20" s="53"/>
      <c r="F20" s="53"/>
      <c r="G20" s="53">
        <f t="shared" si="0"/>
        <v>0</v>
      </c>
      <c r="H20" s="53"/>
      <c r="I20" s="53"/>
      <c r="J20" s="53"/>
      <c r="K20" s="53">
        <f t="shared" si="1"/>
        <v>0</v>
      </c>
      <c r="L20" s="54">
        <f t="shared" si="2"/>
        <v>0</v>
      </c>
    </row>
    <row r="21" spans="1:42">
      <c r="A21" s="66"/>
      <c r="B21" s="264" t="s">
        <v>158</v>
      </c>
      <c r="C21" s="265"/>
      <c r="D21" s="57">
        <f t="shared" ref="D21:K21" si="3">SUM(D10:D20)</f>
        <v>0</v>
      </c>
      <c r="E21" s="57">
        <f t="shared" si="3"/>
        <v>0</v>
      </c>
      <c r="F21" s="57">
        <f t="shared" si="3"/>
        <v>0</v>
      </c>
      <c r="G21" s="57">
        <f t="shared" si="3"/>
        <v>0</v>
      </c>
      <c r="H21" s="57">
        <f t="shared" si="3"/>
        <v>0</v>
      </c>
      <c r="I21" s="57">
        <f t="shared" si="3"/>
        <v>0</v>
      </c>
      <c r="J21" s="57">
        <f t="shared" si="3"/>
        <v>0</v>
      </c>
      <c r="K21" s="57">
        <f t="shared" si="3"/>
        <v>0</v>
      </c>
      <c r="L21" s="58">
        <f>SUM(L10:L20)</f>
        <v>0</v>
      </c>
    </row>
    <row r="22" spans="1:42" s="83" customFormat="1">
      <c r="B22" s="85">
        <v>12</v>
      </c>
      <c r="C22" s="88" t="s">
        <v>197</v>
      </c>
      <c r="D22" s="56">
        <f>'اطلاعات نیروی انسانی'!F24+'اطلاعات نیروی انسانی'!G24</f>
        <v>0</v>
      </c>
      <c r="E22" s="56"/>
      <c r="F22" s="56"/>
      <c r="G22" s="56">
        <f>SUM(E22:F22)</f>
        <v>0</v>
      </c>
      <c r="H22" s="56"/>
      <c r="I22" s="56"/>
      <c r="J22" s="56"/>
      <c r="K22" s="84">
        <f>SUM(H22:J22)</f>
        <v>0</v>
      </c>
      <c r="L22" s="93">
        <f>G22+K22</f>
        <v>0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1:42" s="83" customFormat="1">
      <c r="B23" s="85">
        <v>13</v>
      </c>
      <c r="C23" s="88" t="s">
        <v>198</v>
      </c>
      <c r="D23" s="87">
        <f>'اطلاعات نیروی انسانی'!F24+'اطلاعات نیروی انسانی'!G24</f>
        <v>0</v>
      </c>
      <c r="E23" s="56"/>
      <c r="F23" s="56"/>
      <c r="G23" s="56">
        <f t="shared" ref="G23:G27" si="4">SUM(E23:F23)</f>
        <v>0</v>
      </c>
      <c r="H23" s="56"/>
      <c r="I23" s="56"/>
      <c r="J23" s="56"/>
      <c r="K23" s="84">
        <f t="shared" ref="K23:K27" si="5">SUM(H23:J23)</f>
        <v>0</v>
      </c>
      <c r="L23" s="93">
        <f t="shared" ref="L23:L27" si="6">G23+K23</f>
        <v>0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1:42" s="83" customFormat="1">
      <c r="B24" s="85">
        <v>14</v>
      </c>
      <c r="C24" s="88" t="s">
        <v>199</v>
      </c>
      <c r="D24" s="56">
        <f>'اطلاعات نیروی انسانی'!F19+'اطلاعات نیروی انسانی'!G19+'اطلاعات نیروی انسانی'!H19</f>
        <v>0</v>
      </c>
      <c r="E24" s="56"/>
      <c r="F24" s="56"/>
      <c r="G24" s="56">
        <f t="shared" si="4"/>
        <v>0</v>
      </c>
      <c r="H24" s="56"/>
      <c r="I24" s="56"/>
      <c r="J24" s="56"/>
      <c r="K24" s="84">
        <f t="shared" si="5"/>
        <v>0</v>
      </c>
      <c r="L24" s="93">
        <f t="shared" si="6"/>
        <v>0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1:42" s="83" customFormat="1">
      <c r="B25" s="85">
        <v>15</v>
      </c>
      <c r="C25" s="88" t="s">
        <v>200</v>
      </c>
      <c r="D25" s="87">
        <f>'اطلاعات نیروی انسانی'!F19+'اطلاعات نیروی انسانی'!G19+'اطلاعات نیروی انسانی'!H19</f>
        <v>0</v>
      </c>
      <c r="E25" s="56"/>
      <c r="F25" s="56"/>
      <c r="G25" s="56">
        <f t="shared" si="4"/>
        <v>0</v>
      </c>
      <c r="H25" s="56"/>
      <c r="I25" s="56"/>
      <c r="J25" s="56"/>
      <c r="K25" s="84">
        <f t="shared" si="5"/>
        <v>0</v>
      </c>
      <c r="L25" s="93">
        <f t="shared" si="6"/>
        <v>0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</row>
    <row r="26" spans="1:42" s="83" customFormat="1">
      <c r="B26" s="85">
        <v>16</v>
      </c>
      <c r="C26" s="88" t="s">
        <v>201</v>
      </c>
      <c r="D26" s="87">
        <f>'اطلاعات نیروی انسانی'!F24+'اطلاعات نیروی انسانی'!G24+'اطلاعات نیروی انسانی'!H19+'اطلاعات نیروی انسانی'!F19+'اطلاعات نیروی انسانی'!G19</f>
        <v>0</v>
      </c>
      <c r="E26" s="56"/>
      <c r="F26" s="56"/>
      <c r="G26" s="56">
        <f t="shared" si="4"/>
        <v>0</v>
      </c>
      <c r="H26" s="56"/>
      <c r="I26" s="56"/>
      <c r="J26" s="56"/>
      <c r="K26" s="84">
        <f t="shared" si="5"/>
        <v>0</v>
      </c>
      <c r="L26" s="93">
        <f t="shared" si="6"/>
        <v>0</v>
      </c>
      <c r="M26" s="30"/>
      <c r="N26" s="30"/>
      <c r="O26" s="30"/>
      <c r="P26" s="30"/>
      <c r="Q26" s="30"/>
    </row>
    <row r="27" spans="1:42" s="83" customFormat="1">
      <c r="B27" s="85">
        <v>17</v>
      </c>
      <c r="C27" s="88" t="s">
        <v>202</v>
      </c>
      <c r="D27" s="87">
        <f>'اطلاعات نیروی انسانی'!I19+'اطلاعات نیروی انسانی'!J19</f>
        <v>0</v>
      </c>
      <c r="E27" s="56"/>
      <c r="F27" s="56"/>
      <c r="G27" s="56">
        <f t="shared" si="4"/>
        <v>0</v>
      </c>
      <c r="H27" s="56"/>
      <c r="I27" s="56"/>
      <c r="J27" s="56"/>
      <c r="K27" s="84">
        <f t="shared" si="5"/>
        <v>0</v>
      </c>
      <c r="L27" s="93">
        <f t="shared" si="6"/>
        <v>0</v>
      </c>
      <c r="M27" s="30"/>
      <c r="N27" s="30"/>
      <c r="O27" s="30"/>
      <c r="P27" s="30"/>
      <c r="Q27" s="30"/>
    </row>
    <row r="28" spans="1:42" s="83" customFormat="1">
      <c r="B28" s="264" t="s">
        <v>1</v>
      </c>
      <c r="C28" s="265"/>
      <c r="D28" s="57">
        <f>SUM(D22:D27)</f>
        <v>0</v>
      </c>
      <c r="E28" s="57">
        <f t="shared" ref="E28:K28" si="7">SUM(E22:E27)</f>
        <v>0</v>
      </c>
      <c r="F28" s="57">
        <f t="shared" si="7"/>
        <v>0</v>
      </c>
      <c r="G28" s="57">
        <f t="shared" si="7"/>
        <v>0</v>
      </c>
      <c r="H28" s="57">
        <f t="shared" si="7"/>
        <v>0</v>
      </c>
      <c r="I28" s="57">
        <f t="shared" si="7"/>
        <v>0</v>
      </c>
      <c r="J28" s="57">
        <f t="shared" si="7"/>
        <v>0</v>
      </c>
      <c r="K28" s="57">
        <f t="shared" si="7"/>
        <v>0</v>
      </c>
      <c r="L28" s="58">
        <f t="shared" ref="L28" si="8">SUM(L22:L27)</f>
        <v>0</v>
      </c>
      <c r="M28" s="30"/>
      <c r="N28" s="30"/>
      <c r="O28" s="30"/>
      <c r="P28" s="30"/>
      <c r="Q28" s="30"/>
    </row>
    <row r="29" spans="1:42" ht="16.5" thickBot="1">
      <c r="B29" s="259" t="s">
        <v>156</v>
      </c>
      <c r="C29" s="260"/>
      <c r="D29" s="94">
        <f>D21+D28</f>
        <v>0</v>
      </c>
      <c r="E29" s="94">
        <f t="shared" ref="E29:K29" si="9">E21+E28</f>
        <v>0</v>
      </c>
      <c r="F29" s="94">
        <f t="shared" si="9"/>
        <v>0</v>
      </c>
      <c r="G29" s="94">
        <f t="shared" si="9"/>
        <v>0</v>
      </c>
      <c r="H29" s="94">
        <f t="shared" si="9"/>
        <v>0</v>
      </c>
      <c r="I29" s="94">
        <f t="shared" si="9"/>
        <v>0</v>
      </c>
      <c r="J29" s="94">
        <f t="shared" si="9"/>
        <v>0</v>
      </c>
      <c r="K29" s="94">
        <f t="shared" si="9"/>
        <v>0</v>
      </c>
      <c r="L29" s="95">
        <f>L21+L28</f>
        <v>0</v>
      </c>
    </row>
    <row r="30" spans="1:42" ht="29.25" customHeight="1" thickTop="1">
      <c r="B30" s="271"/>
      <c r="C30" s="271"/>
      <c r="D30" s="29"/>
      <c r="E30" s="271"/>
      <c r="F30" s="271"/>
      <c r="G30" s="271"/>
      <c r="H30" s="271"/>
      <c r="I30" s="271"/>
      <c r="J30" s="271"/>
      <c r="K30" s="271"/>
      <c r="L30" s="271"/>
    </row>
    <row r="31" spans="1:42" ht="29.25" customHeight="1" thickBot="1">
      <c r="B31" s="166"/>
      <c r="C31" s="166"/>
      <c r="D31" s="40"/>
      <c r="E31" s="166"/>
      <c r="F31" s="166"/>
      <c r="G31" s="166"/>
      <c r="H31" s="166"/>
      <c r="I31" s="166"/>
      <c r="J31" s="166"/>
      <c r="K31" s="166"/>
      <c r="L31" s="166"/>
    </row>
    <row r="32" spans="1:42" ht="29.25" customHeight="1" thickTop="1">
      <c r="B32" s="39"/>
      <c r="C32" s="44" t="s">
        <v>238</v>
      </c>
      <c r="D32" s="44" t="s">
        <v>239</v>
      </c>
      <c r="E32" s="188" t="s">
        <v>240</v>
      </c>
      <c r="F32" s="188"/>
      <c r="G32" s="188" t="s">
        <v>242</v>
      </c>
      <c r="H32" s="188"/>
      <c r="I32" s="44" t="s">
        <v>241</v>
      </c>
      <c r="J32" s="98" t="s">
        <v>246</v>
      </c>
      <c r="K32" s="39"/>
      <c r="L32" s="39"/>
    </row>
    <row r="33" spans="2:12" ht="29.25" customHeight="1" thickBot="1">
      <c r="B33" s="32"/>
      <c r="C33" s="45" t="s">
        <v>243</v>
      </c>
      <c r="D33" s="45" t="s">
        <v>243</v>
      </c>
      <c r="E33" s="189" t="s">
        <v>243</v>
      </c>
      <c r="F33" s="189"/>
      <c r="G33" s="189" t="s">
        <v>243</v>
      </c>
      <c r="H33" s="189"/>
      <c r="I33" s="45" t="s">
        <v>243</v>
      </c>
      <c r="J33" s="45" t="s">
        <v>243</v>
      </c>
      <c r="K33" s="32"/>
      <c r="L33" s="32"/>
    </row>
    <row r="34" spans="2:12" ht="29.25" customHeight="1" thickTop="1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2:12">
      <c r="B35" s="66"/>
      <c r="C35" s="66"/>
      <c r="D35" s="66"/>
      <c r="E35" s="66"/>
      <c r="F35" s="66"/>
      <c r="G35" s="271"/>
      <c r="H35" s="271"/>
      <c r="I35" s="66"/>
      <c r="J35" s="66"/>
      <c r="K35" s="66"/>
      <c r="L35" s="66"/>
    </row>
    <row r="36" spans="2:12">
      <c r="B36" s="66"/>
      <c r="C36" s="66"/>
      <c r="D36" s="66"/>
      <c r="E36" s="66"/>
      <c r="F36" s="66"/>
      <c r="G36" s="267"/>
      <c r="H36" s="267"/>
      <c r="I36" s="66"/>
      <c r="J36" s="66"/>
      <c r="K36" s="66"/>
      <c r="L36" s="66"/>
    </row>
    <row r="37" spans="2:12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</row>
    <row r="38" spans="2:12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</row>
  </sheetData>
  <sheetProtection formatCells="0" formatColumns="0" formatRows="0" insertColumns="0" insertRows="0" insertHyperlinks="0" deleteColumns="0" deleteRows="0" sort="0" autoFilter="0" pivotTables="0"/>
  <mergeCells count="34">
    <mergeCell ref="G35:H35"/>
    <mergeCell ref="G36:H36"/>
    <mergeCell ref="D10:D11"/>
    <mergeCell ref="D2:L3"/>
    <mergeCell ref="B3:C3"/>
    <mergeCell ref="B2:C2"/>
    <mergeCell ref="D4:L4"/>
    <mergeCell ref="B4:C4"/>
    <mergeCell ref="E31:L31"/>
    <mergeCell ref="B31:C31"/>
    <mergeCell ref="E32:F32"/>
    <mergeCell ref="E33:F33"/>
    <mergeCell ref="B30:C30"/>
    <mergeCell ref="E30:L30"/>
    <mergeCell ref="E7:G7"/>
    <mergeCell ref="G32:H32"/>
    <mergeCell ref="A7:A9"/>
    <mergeCell ref="B7:B9"/>
    <mergeCell ref="C7:C9"/>
    <mergeCell ref="B21:C21"/>
    <mergeCell ref="A10:A20"/>
    <mergeCell ref="G33:H33"/>
    <mergeCell ref="K6:L6"/>
    <mergeCell ref="H7:K7"/>
    <mergeCell ref="B29:C29"/>
    <mergeCell ref="L7:L9"/>
    <mergeCell ref="D7:D9"/>
    <mergeCell ref="B28:C28"/>
    <mergeCell ref="E8:E9"/>
    <mergeCell ref="F8:F9"/>
    <mergeCell ref="G8:G9"/>
    <mergeCell ref="H8:I8"/>
    <mergeCell ref="K8:K9"/>
    <mergeCell ref="J8:J9"/>
  </mergeCells>
  <printOptions horizontalCentered="1" verticalCentered="1"/>
  <pageMargins left="0" right="0" top="0" bottom="0" header="0.31496062992125984" footer="0.31496062992125984"/>
  <pageSetup paperSize="9" scale="8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B1:K37"/>
  <sheetViews>
    <sheetView rightToLeft="1" topLeftCell="A19" zoomScaleNormal="100" workbookViewId="0">
      <selection activeCell="C31" sqref="C31"/>
    </sheetView>
  </sheetViews>
  <sheetFormatPr defaultColWidth="9" defaultRowHeight="15.75"/>
  <cols>
    <col min="1" max="1" width="2.625" style="30" customWidth="1"/>
    <col min="2" max="2" width="6.125" style="30" customWidth="1"/>
    <col min="3" max="3" width="74.75" style="30" customWidth="1"/>
    <col min="4" max="4" width="8.875" style="30" bestFit="1" customWidth="1"/>
    <col min="5" max="5" width="14.125" style="30" bestFit="1" customWidth="1"/>
    <col min="6" max="6" width="17" style="30" customWidth="1"/>
    <col min="7" max="7" width="8.5" style="30" bestFit="1" customWidth="1"/>
    <col min="8" max="8" width="15.25" style="30" bestFit="1" customWidth="1"/>
    <col min="9" max="9" width="14.125" style="30" bestFit="1" customWidth="1"/>
    <col min="10" max="10" width="19.25" style="30" bestFit="1" customWidth="1"/>
    <col min="11" max="11" width="11.875" style="30" customWidth="1"/>
    <col min="12" max="12" width="5.625" style="30" customWidth="1"/>
    <col min="13" max="16384" width="9" style="30"/>
  </cols>
  <sheetData>
    <row r="1" spans="2:11" ht="29.25" customHeight="1" thickBot="1"/>
    <row r="2" spans="2:11" ht="69.75" customHeight="1" thickTop="1">
      <c r="B2" s="286" t="s">
        <v>132</v>
      </c>
      <c r="C2" s="287"/>
      <c r="D2" s="302" t="s">
        <v>150</v>
      </c>
      <c r="E2" s="302"/>
      <c r="F2" s="302"/>
      <c r="G2" s="302"/>
      <c r="H2" s="302"/>
      <c r="I2" s="302"/>
      <c r="J2" s="302"/>
      <c r="K2" s="303"/>
    </row>
    <row r="3" spans="2:11" ht="45" customHeight="1">
      <c r="B3" s="298" t="s">
        <v>135</v>
      </c>
      <c r="C3" s="299"/>
      <c r="D3" s="304"/>
      <c r="E3" s="304"/>
      <c r="F3" s="304"/>
      <c r="G3" s="304"/>
      <c r="H3" s="304"/>
      <c r="I3" s="304"/>
      <c r="J3" s="304"/>
      <c r="K3" s="305"/>
    </row>
    <row r="4" spans="2:11" ht="45" customHeight="1" thickBot="1">
      <c r="B4" s="288" t="s">
        <v>136</v>
      </c>
      <c r="C4" s="289"/>
      <c r="D4" s="306" t="s">
        <v>108</v>
      </c>
      <c r="E4" s="306"/>
      <c r="F4" s="306"/>
      <c r="G4" s="306"/>
      <c r="H4" s="306"/>
      <c r="I4" s="306"/>
      <c r="J4" s="306"/>
      <c r="K4" s="307"/>
    </row>
    <row r="5" spans="2:11" ht="38.25" customHeight="1" thickTop="1" thickBot="1">
      <c r="B5" s="166"/>
      <c r="C5" s="166"/>
      <c r="D5" s="40"/>
      <c r="E5" s="40"/>
      <c r="F5" s="40"/>
      <c r="G5" s="40"/>
      <c r="H5" s="308" t="s">
        <v>157</v>
      </c>
      <c r="I5" s="308"/>
      <c r="J5" s="308"/>
      <c r="K5" s="309"/>
    </row>
    <row r="6" spans="2:11" ht="24" customHeight="1" thickTop="1">
      <c r="B6" s="294" t="s">
        <v>152</v>
      </c>
      <c r="C6" s="296" t="s">
        <v>155</v>
      </c>
      <c r="D6" s="300" t="s">
        <v>15</v>
      </c>
      <c r="E6" s="296" t="s">
        <v>40</v>
      </c>
      <c r="F6" s="296"/>
      <c r="G6" s="296"/>
      <c r="H6" s="300" t="s">
        <v>92</v>
      </c>
      <c r="I6" s="300"/>
      <c r="J6" s="300" t="s">
        <v>43</v>
      </c>
      <c r="K6" s="292" t="s">
        <v>3</v>
      </c>
    </row>
    <row r="7" spans="2:11" ht="70.5" customHeight="1">
      <c r="B7" s="295"/>
      <c r="C7" s="297"/>
      <c r="D7" s="301"/>
      <c r="E7" s="112" t="s">
        <v>39</v>
      </c>
      <c r="F7" s="112" t="s">
        <v>47</v>
      </c>
      <c r="G7" s="113" t="s">
        <v>1</v>
      </c>
      <c r="H7" s="112" t="s">
        <v>39</v>
      </c>
      <c r="I7" s="112" t="s">
        <v>253</v>
      </c>
      <c r="J7" s="301"/>
      <c r="K7" s="293"/>
    </row>
    <row r="8" spans="2:11">
      <c r="B8" s="99">
        <v>1</v>
      </c>
      <c r="C8" s="100" t="s">
        <v>172</v>
      </c>
      <c r="D8" s="101"/>
      <c r="E8" s="82"/>
      <c r="F8" s="82"/>
      <c r="G8" s="82">
        <f>SUM(E8:F8)</f>
        <v>0</v>
      </c>
      <c r="H8" s="82"/>
      <c r="I8" s="82"/>
      <c r="J8" s="82"/>
      <c r="K8" s="91">
        <f>G8+H8+J8+I8</f>
        <v>0</v>
      </c>
    </row>
    <row r="9" spans="2:11">
      <c r="B9" s="99">
        <v>2</v>
      </c>
      <c r="C9" s="102" t="s">
        <v>173</v>
      </c>
      <c r="D9" s="101"/>
      <c r="E9" s="82"/>
      <c r="F9" s="82"/>
      <c r="G9" s="82">
        <f t="shared" ref="G9:G26" si="0">SUM(E9:F9)</f>
        <v>0</v>
      </c>
      <c r="H9" s="82"/>
      <c r="I9" s="82"/>
      <c r="J9" s="82"/>
      <c r="K9" s="91">
        <f t="shared" ref="K9:K26" si="1">G9+H9+J9+I9</f>
        <v>0</v>
      </c>
    </row>
    <row r="10" spans="2:11">
      <c r="B10" s="99">
        <v>3</v>
      </c>
      <c r="C10" s="102" t="s">
        <v>251</v>
      </c>
      <c r="D10" s="101"/>
      <c r="E10" s="82"/>
      <c r="F10" s="82"/>
      <c r="G10" s="82">
        <f t="shared" si="0"/>
        <v>0</v>
      </c>
      <c r="H10" s="82"/>
      <c r="I10" s="82"/>
      <c r="J10" s="82"/>
      <c r="K10" s="91">
        <f t="shared" si="1"/>
        <v>0</v>
      </c>
    </row>
    <row r="11" spans="2:11">
      <c r="B11" s="99">
        <v>4</v>
      </c>
      <c r="C11" s="102" t="s">
        <v>252</v>
      </c>
      <c r="D11" s="101"/>
      <c r="E11" s="53"/>
      <c r="F11" s="53"/>
      <c r="G11" s="82">
        <f t="shared" si="0"/>
        <v>0</v>
      </c>
      <c r="H11" s="53"/>
      <c r="I11" s="53"/>
      <c r="J11" s="53"/>
      <c r="K11" s="91">
        <f t="shared" si="1"/>
        <v>0</v>
      </c>
    </row>
    <row r="12" spans="2:11">
      <c r="B12" s="99">
        <v>5</v>
      </c>
      <c r="C12" s="100" t="s">
        <v>174</v>
      </c>
      <c r="D12" s="87"/>
      <c r="E12" s="53"/>
      <c r="F12" s="53"/>
      <c r="G12" s="82">
        <f t="shared" si="0"/>
        <v>0</v>
      </c>
      <c r="H12" s="53"/>
      <c r="I12" s="53"/>
      <c r="J12" s="53"/>
      <c r="K12" s="91">
        <f t="shared" si="1"/>
        <v>0</v>
      </c>
    </row>
    <row r="13" spans="2:11">
      <c r="B13" s="99">
        <v>6</v>
      </c>
      <c r="C13" s="100" t="s">
        <v>175</v>
      </c>
      <c r="D13" s="87"/>
      <c r="E13" s="53"/>
      <c r="F13" s="53"/>
      <c r="G13" s="82">
        <f t="shared" si="0"/>
        <v>0</v>
      </c>
      <c r="H13" s="53"/>
      <c r="I13" s="53"/>
      <c r="J13" s="53"/>
      <c r="K13" s="91">
        <f t="shared" si="1"/>
        <v>0</v>
      </c>
    </row>
    <row r="14" spans="2:11">
      <c r="B14" s="99">
        <v>7</v>
      </c>
      <c r="C14" s="100" t="s">
        <v>176</v>
      </c>
      <c r="D14" s="87"/>
      <c r="E14" s="53"/>
      <c r="F14" s="53"/>
      <c r="G14" s="82">
        <f t="shared" si="0"/>
        <v>0</v>
      </c>
      <c r="H14" s="53"/>
      <c r="I14" s="53"/>
      <c r="J14" s="53"/>
      <c r="K14" s="91">
        <f t="shared" si="1"/>
        <v>0</v>
      </c>
    </row>
    <row r="15" spans="2:11">
      <c r="B15" s="99">
        <v>8</v>
      </c>
      <c r="C15" s="100" t="s">
        <v>177</v>
      </c>
      <c r="D15" s="87"/>
      <c r="E15" s="53"/>
      <c r="F15" s="53"/>
      <c r="G15" s="82">
        <f t="shared" si="0"/>
        <v>0</v>
      </c>
      <c r="H15" s="53"/>
      <c r="I15" s="53"/>
      <c r="J15" s="53"/>
      <c r="K15" s="91">
        <f t="shared" si="1"/>
        <v>0</v>
      </c>
    </row>
    <row r="16" spans="2:11">
      <c r="B16" s="99">
        <v>9</v>
      </c>
      <c r="C16" s="108" t="s">
        <v>178</v>
      </c>
      <c r="D16" s="87"/>
      <c r="E16" s="53"/>
      <c r="F16" s="53"/>
      <c r="G16" s="82">
        <f t="shared" si="0"/>
        <v>0</v>
      </c>
      <c r="H16" s="53"/>
      <c r="I16" s="53"/>
      <c r="J16" s="53"/>
      <c r="K16" s="91">
        <f t="shared" si="1"/>
        <v>0</v>
      </c>
    </row>
    <row r="17" spans="2:11">
      <c r="B17" s="99">
        <v>10</v>
      </c>
      <c r="C17" s="100" t="s">
        <v>94</v>
      </c>
      <c r="D17" s="87"/>
      <c r="E17" s="53"/>
      <c r="F17" s="53"/>
      <c r="G17" s="82">
        <f t="shared" si="0"/>
        <v>0</v>
      </c>
      <c r="H17" s="53"/>
      <c r="I17" s="53"/>
      <c r="J17" s="53"/>
      <c r="K17" s="91">
        <f t="shared" si="1"/>
        <v>0</v>
      </c>
    </row>
    <row r="18" spans="2:11">
      <c r="B18" s="99">
        <v>11</v>
      </c>
      <c r="C18" s="102" t="s">
        <v>179</v>
      </c>
      <c r="D18" s="87"/>
      <c r="E18" s="53"/>
      <c r="F18" s="53"/>
      <c r="G18" s="82">
        <f t="shared" si="0"/>
        <v>0</v>
      </c>
      <c r="H18" s="53"/>
      <c r="I18" s="53"/>
      <c r="J18" s="53"/>
      <c r="K18" s="91">
        <f t="shared" si="1"/>
        <v>0</v>
      </c>
    </row>
    <row r="19" spans="2:11">
      <c r="B19" s="99">
        <v>12</v>
      </c>
      <c r="C19" s="102" t="s">
        <v>180</v>
      </c>
      <c r="D19" s="87"/>
      <c r="E19" s="53"/>
      <c r="F19" s="53"/>
      <c r="G19" s="82">
        <f t="shared" si="0"/>
        <v>0</v>
      </c>
      <c r="H19" s="53"/>
      <c r="I19" s="53"/>
      <c r="J19" s="53"/>
      <c r="K19" s="91">
        <f t="shared" si="1"/>
        <v>0</v>
      </c>
    </row>
    <row r="20" spans="2:11">
      <c r="B20" s="99">
        <v>13</v>
      </c>
      <c r="C20" s="102" t="s">
        <v>181</v>
      </c>
      <c r="D20" s="87"/>
      <c r="E20" s="53"/>
      <c r="F20" s="53"/>
      <c r="G20" s="82">
        <f t="shared" si="0"/>
        <v>0</v>
      </c>
      <c r="H20" s="53"/>
      <c r="I20" s="53"/>
      <c r="J20" s="53"/>
      <c r="K20" s="91">
        <f t="shared" si="1"/>
        <v>0</v>
      </c>
    </row>
    <row r="21" spans="2:11">
      <c r="B21" s="99">
        <v>14</v>
      </c>
      <c r="C21" s="102" t="s">
        <v>169</v>
      </c>
      <c r="D21" s="87"/>
      <c r="E21" s="53"/>
      <c r="F21" s="53"/>
      <c r="G21" s="82">
        <f t="shared" si="0"/>
        <v>0</v>
      </c>
      <c r="H21" s="53"/>
      <c r="I21" s="53"/>
      <c r="J21" s="53"/>
      <c r="K21" s="91">
        <f t="shared" si="1"/>
        <v>0</v>
      </c>
    </row>
    <row r="22" spans="2:11">
      <c r="B22" s="99">
        <v>15</v>
      </c>
      <c r="C22" s="100" t="s">
        <v>182</v>
      </c>
      <c r="D22" s="87"/>
      <c r="E22" s="53"/>
      <c r="F22" s="53"/>
      <c r="G22" s="82">
        <f t="shared" si="0"/>
        <v>0</v>
      </c>
      <c r="H22" s="53"/>
      <c r="I22" s="53"/>
      <c r="J22" s="53"/>
      <c r="K22" s="91">
        <f t="shared" si="1"/>
        <v>0</v>
      </c>
    </row>
    <row r="23" spans="2:11">
      <c r="B23" s="99">
        <v>16</v>
      </c>
      <c r="C23" s="100" t="s">
        <v>183</v>
      </c>
      <c r="D23" s="87"/>
      <c r="E23" s="53"/>
      <c r="F23" s="53"/>
      <c r="G23" s="82">
        <f t="shared" si="0"/>
        <v>0</v>
      </c>
      <c r="H23" s="53"/>
      <c r="I23" s="53"/>
      <c r="J23" s="53"/>
      <c r="K23" s="91">
        <f t="shared" si="1"/>
        <v>0</v>
      </c>
    </row>
    <row r="24" spans="2:11">
      <c r="B24" s="99">
        <v>17</v>
      </c>
      <c r="C24" s="100" t="s">
        <v>184</v>
      </c>
      <c r="D24" s="87"/>
      <c r="E24" s="53"/>
      <c r="F24" s="53"/>
      <c r="G24" s="82">
        <f t="shared" si="0"/>
        <v>0</v>
      </c>
      <c r="H24" s="53"/>
      <c r="I24" s="53"/>
      <c r="J24" s="53"/>
      <c r="K24" s="91">
        <f t="shared" si="1"/>
        <v>0</v>
      </c>
    </row>
    <row r="25" spans="2:11">
      <c r="B25" s="99">
        <v>18</v>
      </c>
      <c r="C25" s="100" t="s">
        <v>185</v>
      </c>
      <c r="D25" s="87"/>
      <c r="E25" s="53"/>
      <c r="F25" s="53"/>
      <c r="G25" s="82">
        <f t="shared" si="0"/>
        <v>0</v>
      </c>
      <c r="H25" s="53"/>
      <c r="I25" s="53"/>
      <c r="J25" s="53"/>
      <c r="K25" s="91">
        <f t="shared" si="1"/>
        <v>0</v>
      </c>
    </row>
    <row r="26" spans="2:11">
      <c r="B26" s="99">
        <v>19</v>
      </c>
      <c r="C26" s="100" t="s">
        <v>186</v>
      </c>
      <c r="D26" s="87"/>
      <c r="E26" s="53"/>
      <c r="F26" s="53"/>
      <c r="G26" s="82">
        <f t="shared" si="0"/>
        <v>0</v>
      </c>
      <c r="H26" s="53"/>
      <c r="I26" s="53"/>
      <c r="J26" s="53"/>
      <c r="K26" s="91">
        <f t="shared" si="1"/>
        <v>0</v>
      </c>
    </row>
    <row r="27" spans="2:11" ht="16.5" thickBot="1">
      <c r="B27" s="290" t="s">
        <v>170</v>
      </c>
      <c r="C27" s="291"/>
      <c r="D27" s="103"/>
      <c r="E27" s="104">
        <f>SUM(E8:E26)</f>
        <v>0</v>
      </c>
      <c r="F27" s="104">
        <f t="shared" ref="F27:J27" si="2">SUM(F8:F26)</f>
        <v>0</v>
      </c>
      <c r="G27" s="104">
        <f t="shared" si="2"/>
        <v>0</v>
      </c>
      <c r="H27" s="104">
        <f t="shared" si="2"/>
        <v>0</v>
      </c>
      <c r="I27" s="104">
        <f t="shared" si="2"/>
        <v>0</v>
      </c>
      <c r="J27" s="104">
        <f t="shared" si="2"/>
        <v>0</v>
      </c>
      <c r="K27" s="105">
        <f>SUM(K8:K26)</f>
        <v>0</v>
      </c>
    </row>
    <row r="28" spans="2:11" ht="29.25" customHeight="1" thickTop="1"/>
    <row r="29" spans="2:11" ht="29.25" customHeight="1"/>
    <row r="30" spans="2:11" ht="29.25" customHeight="1" thickBot="1"/>
    <row r="31" spans="2:11" ht="29.25" customHeight="1" thickTop="1">
      <c r="B31" s="44" t="s">
        <v>238</v>
      </c>
      <c r="C31" s="44" t="s">
        <v>239</v>
      </c>
      <c r="D31" s="188" t="s">
        <v>240</v>
      </c>
      <c r="E31" s="188"/>
      <c r="F31" s="44" t="s">
        <v>242</v>
      </c>
      <c r="G31" s="188" t="s">
        <v>241</v>
      </c>
      <c r="H31" s="188"/>
      <c r="I31" s="188" t="s">
        <v>246</v>
      </c>
      <c r="J31" s="188"/>
    </row>
    <row r="32" spans="2:11" ht="29.25" customHeight="1" thickBot="1">
      <c r="B32" s="45" t="s">
        <v>243</v>
      </c>
      <c r="C32" s="45" t="s">
        <v>243</v>
      </c>
      <c r="D32" s="189" t="s">
        <v>243</v>
      </c>
      <c r="E32" s="189"/>
      <c r="F32" s="45" t="s">
        <v>243</v>
      </c>
      <c r="G32" s="189" t="s">
        <v>243</v>
      </c>
      <c r="H32" s="189"/>
      <c r="I32" s="189" t="s">
        <v>243</v>
      </c>
      <c r="J32" s="189"/>
    </row>
    <row r="33" spans="2:11" ht="29.25" customHeight="1" thickTop="1">
      <c r="B33" s="106"/>
      <c r="C33" s="106"/>
      <c r="D33" s="107"/>
      <c r="E33" s="106"/>
      <c r="F33" s="106"/>
      <c r="G33" s="106"/>
      <c r="H33" s="106"/>
      <c r="I33" s="106"/>
      <c r="J33" s="106"/>
      <c r="K33" s="106"/>
    </row>
    <row r="37" spans="2:11" ht="27.75" customHeight="1"/>
  </sheetData>
  <sheetProtection formatCells="0" formatColumns="0" formatRows="0" insertColumns="0" insertRows="0" insertHyperlinks="0" deleteColumns="0" deleteRows="0" sort="0" autoFilter="0" pivotTables="0"/>
  <mergeCells count="21">
    <mergeCell ref="I32:J32"/>
    <mergeCell ref="G31:H31"/>
    <mergeCell ref="G32:H32"/>
    <mergeCell ref="D31:E31"/>
    <mergeCell ref="D32:E32"/>
    <mergeCell ref="I31:J31"/>
    <mergeCell ref="B2:C2"/>
    <mergeCell ref="B4:C4"/>
    <mergeCell ref="B5:C5"/>
    <mergeCell ref="B27:C27"/>
    <mergeCell ref="K6:K7"/>
    <mergeCell ref="B6:B7"/>
    <mergeCell ref="C6:C7"/>
    <mergeCell ref="B3:C3"/>
    <mergeCell ref="J6:J7"/>
    <mergeCell ref="D6:D7"/>
    <mergeCell ref="E6:G6"/>
    <mergeCell ref="D2:K3"/>
    <mergeCell ref="D4:K4"/>
    <mergeCell ref="H5:K5"/>
    <mergeCell ref="H6:I6"/>
  </mergeCells>
  <printOptions horizontalCentered="1" verticalCentered="1"/>
  <pageMargins left="0" right="0" top="0" bottom="0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B1:Q55"/>
  <sheetViews>
    <sheetView rightToLeft="1" zoomScaleNormal="100" workbookViewId="0">
      <selection activeCell="C25" sqref="C25"/>
    </sheetView>
  </sheetViews>
  <sheetFormatPr defaultColWidth="9" defaultRowHeight="22.5"/>
  <cols>
    <col min="1" max="1" width="7.375" style="1" customWidth="1"/>
    <col min="2" max="2" width="4.5" style="1" bestFit="1" customWidth="1"/>
    <col min="3" max="3" width="95.75" style="1" customWidth="1"/>
    <col min="4" max="4" width="15.375" style="1" bestFit="1" customWidth="1"/>
    <col min="5" max="5" width="13.625" style="1" customWidth="1"/>
    <col min="6" max="6" width="15.125" style="1" customWidth="1"/>
    <col min="7" max="7" width="14.375" style="1" bestFit="1" customWidth="1"/>
    <col min="8" max="8" width="15.25" style="22" bestFit="1" customWidth="1"/>
    <col min="9" max="9" width="19.25" style="1" bestFit="1" customWidth="1"/>
    <col min="10" max="10" width="21.875" style="1" customWidth="1"/>
    <col min="11" max="11" width="7.375" style="1" customWidth="1"/>
    <col min="12" max="16384" width="9" style="1"/>
  </cols>
  <sheetData>
    <row r="1" spans="2:17" ht="30" customHeight="1" thickBot="1">
      <c r="K1" s="4"/>
      <c r="L1" s="4"/>
      <c r="M1" s="4"/>
      <c r="N1" s="4"/>
      <c r="O1" s="4"/>
      <c r="P1" s="4"/>
      <c r="Q1" s="4"/>
    </row>
    <row r="2" spans="2:17" ht="69" customHeight="1" thickTop="1">
      <c r="B2" s="310" t="s">
        <v>160</v>
      </c>
      <c r="C2" s="311"/>
      <c r="D2" s="302" t="s">
        <v>149</v>
      </c>
      <c r="E2" s="302"/>
      <c r="F2" s="302"/>
      <c r="G2" s="302"/>
      <c r="H2" s="302"/>
      <c r="I2" s="302"/>
      <c r="J2" s="303"/>
      <c r="K2" s="2"/>
      <c r="L2" s="2"/>
      <c r="M2" s="2"/>
      <c r="N2" s="2"/>
      <c r="O2" s="2"/>
      <c r="P2" s="2"/>
      <c r="Q2" s="4"/>
    </row>
    <row r="3" spans="2:17" ht="44.25" customHeight="1">
      <c r="B3" s="312" t="s">
        <v>135</v>
      </c>
      <c r="C3" s="313"/>
      <c r="D3" s="304"/>
      <c r="E3" s="304"/>
      <c r="F3" s="304"/>
      <c r="G3" s="304"/>
      <c r="H3" s="304"/>
      <c r="I3" s="304"/>
      <c r="J3" s="305"/>
      <c r="K3" s="2"/>
      <c r="L3" s="2"/>
      <c r="M3" s="2"/>
      <c r="N3" s="2"/>
      <c r="O3" s="2"/>
      <c r="P3" s="2"/>
      <c r="Q3" s="4"/>
    </row>
    <row r="4" spans="2:17" ht="44.25" customHeight="1" thickBot="1">
      <c r="B4" s="314" t="s">
        <v>254</v>
      </c>
      <c r="C4" s="315"/>
      <c r="D4" s="306" t="s">
        <v>108</v>
      </c>
      <c r="E4" s="306"/>
      <c r="F4" s="306"/>
      <c r="G4" s="306"/>
      <c r="H4" s="306"/>
      <c r="I4" s="306"/>
      <c r="J4" s="307"/>
      <c r="K4" s="2"/>
      <c r="L4" s="2"/>
      <c r="M4" s="2"/>
      <c r="N4" s="2"/>
      <c r="O4" s="2"/>
      <c r="P4" s="2"/>
      <c r="Q4" s="4"/>
    </row>
    <row r="5" spans="2:17" ht="44.25" customHeight="1" thickTop="1" thickBot="1">
      <c r="B5" s="317"/>
      <c r="C5" s="317"/>
      <c r="D5" s="317"/>
      <c r="E5" s="317"/>
      <c r="F5" s="317"/>
      <c r="G5" s="317"/>
      <c r="H5" s="317"/>
      <c r="I5" s="317"/>
      <c r="J5" s="318"/>
      <c r="K5" s="2"/>
      <c r="L5" s="2"/>
      <c r="M5" s="2"/>
      <c r="N5" s="2"/>
      <c r="O5" s="2"/>
      <c r="P5" s="2"/>
      <c r="Q5" s="4"/>
    </row>
    <row r="6" spans="2:17" s="4" customFormat="1" ht="27" hidden="1" customHeight="1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7" s="4" customFormat="1" ht="30" hidden="1" customHeight="1" thickBot="1">
      <c r="C7" s="10"/>
      <c r="D7" s="10"/>
      <c r="E7" s="10"/>
      <c r="F7" s="10"/>
      <c r="G7" s="10"/>
      <c r="H7" s="24"/>
      <c r="I7" s="319" t="s">
        <v>0</v>
      </c>
      <c r="J7" s="319"/>
    </row>
    <row r="8" spans="2:17" ht="86.25" customHeight="1" thickTop="1">
      <c r="B8" s="320" t="s">
        <v>152</v>
      </c>
      <c r="C8" s="322" t="s">
        <v>155</v>
      </c>
      <c r="D8" s="322" t="s">
        <v>62</v>
      </c>
      <c r="E8" s="322"/>
      <c r="F8" s="322"/>
      <c r="G8" s="328" t="s">
        <v>92</v>
      </c>
      <c r="H8" s="328"/>
      <c r="I8" s="324" t="s">
        <v>43</v>
      </c>
      <c r="J8" s="326" t="s">
        <v>3</v>
      </c>
    </row>
    <row r="9" spans="2:17" ht="50.25" customHeight="1">
      <c r="B9" s="321"/>
      <c r="C9" s="323"/>
      <c r="D9" s="119" t="s">
        <v>63</v>
      </c>
      <c r="E9" s="119" t="s">
        <v>64</v>
      </c>
      <c r="F9" s="119" t="s">
        <v>65</v>
      </c>
      <c r="G9" s="121" t="s">
        <v>168</v>
      </c>
      <c r="H9" s="121" t="s">
        <v>165</v>
      </c>
      <c r="I9" s="325"/>
      <c r="J9" s="327"/>
    </row>
    <row r="10" spans="2:17">
      <c r="B10" s="99">
        <v>1</v>
      </c>
      <c r="C10" s="100" t="s">
        <v>171</v>
      </c>
      <c r="D10" s="100" t="s">
        <v>66</v>
      </c>
      <c r="E10" s="100"/>
      <c r="F10" s="100"/>
      <c r="G10" s="87"/>
      <c r="H10" s="87"/>
      <c r="I10" s="53"/>
      <c r="J10" s="54">
        <f>SUM(G10:I10)</f>
        <v>0</v>
      </c>
    </row>
    <row r="11" spans="2:17">
      <c r="B11" s="99">
        <v>2</v>
      </c>
      <c r="C11" s="100" t="s">
        <v>229</v>
      </c>
      <c r="D11" s="100" t="s">
        <v>67</v>
      </c>
      <c r="E11" s="100"/>
      <c r="F11" s="100"/>
      <c r="G11" s="87"/>
      <c r="H11" s="87"/>
      <c r="I11" s="53"/>
      <c r="J11" s="54">
        <f t="shared" ref="J11:J48" si="0">SUM(G11:I11)</f>
        <v>0</v>
      </c>
    </row>
    <row r="12" spans="2:17">
      <c r="B12" s="99">
        <v>3</v>
      </c>
      <c r="C12" s="100" t="s">
        <v>95</v>
      </c>
      <c r="D12" s="100" t="s">
        <v>99</v>
      </c>
      <c r="E12" s="100"/>
      <c r="F12" s="100"/>
      <c r="G12" s="87"/>
      <c r="H12" s="87"/>
      <c r="I12" s="53"/>
      <c r="J12" s="54">
        <f t="shared" si="0"/>
        <v>0</v>
      </c>
    </row>
    <row r="13" spans="2:17">
      <c r="B13" s="99">
        <v>4</v>
      </c>
      <c r="C13" s="100" t="s">
        <v>19</v>
      </c>
      <c r="D13" s="100" t="s">
        <v>68</v>
      </c>
      <c r="E13" s="100"/>
      <c r="F13" s="100"/>
      <c r="G13" s="87"/>
      <c r="H13" s="87"/>
      <c r="I13" s="53"/>
      <c r="J13" s="54">
        <f t="shared" si="0"/>
        <v>0</v>
      </c>
    </row>
    <row r="14" spans="2:17">
      <c r="B14" s="99">
        <v>5</v>
      </c>
      <c r="C14" s="100" t="s">
        <v>96</v>
      </c>
      <c r="D14" s="100" t="s">
        <v>68</v>
      </c>
      <c r="E14" s="100"/>
      <c r="F14" s="100"/>
      <c r="G14" s="87"/>
      <c r="H14" s="87"/>
      <c r="I14" s="53"/>
      <c r="J14" s="54">
        <f t="shared" si="0"/>
        <v>0</v>
      </c>
    </row>
    <row r="15" spans="2:17">
      <c r="B15" s="99">
        <v>6</v>
      </c>
      <c r="C15" s="100" t="s">
        <v>97</v>
      </c>
      <c r="D15" s="100" t="s">
        <v>68</v>
      </c>
      <c r="E15" s="100"/>
      <c r="F15" s="100"/>
      <c r="G15" s="87"/>
      <c r="H15" s="87"/>
      <c r="I15" s="53"/>
      <c r="J15" s="54">
        <f t="shared" si="0"/>
        <v>0</v>
      </c>
    </row>
    <row r="16" spans="2:17">
      <c r="B16" s="99">
        <v>7</v>
      </c>
      <c r="C16" s="100" t="s">
        <v>17</v>
      </c>
      <c r="D16" s="100"/>
      <c r="E16" s="100"/>
      <c r="F16" s="100"/>
      <c r="G16" s="87"/>
      <c r="H16" s="87"/>
      <c r="I16" s="53"/>
      <c r="J16" s="54">
        <f t="shared" si="0"/>
        <v>0</v>
      </c>
    </row>
    <row r="17" spans="2:10">
      <c r="B17" s="99">
        <v>8</v>
      </c>
      <c r="C17" s="100" t="s">
        <v>98</v>
      </c>
      <c r="D17" s="100" t="s">
        <v>69</v>
      </c>
      <c r="E17" s="86"/>
      <c r="F17" s="100"/>
      <c r="G17" s="87"/>
      <c r="H17" s="87"/>
      <c r="I17" s="53"/>
      <c r="J17" s="54">
        <f t="shared" si="0"/>
        <v>0</v>
      </c>
    </row>
    <row r="18" spans="2:10">
      <c r="B18" s="99">
        <v>9</v>
      </c>
      <c r="C18" s="102" t="s">
        <v>223</v>
      </c>
      <c r="D18" s="100"/>
      <c r="E18" s="86"/>
      <c r="F18" s="100"/>
      <c r="G18" s="87"/>
      <c r="H18" s="87"/>
      <c r="I18" s="53"/>
      <c r="J18" s="54">
        <f t="shared" si="0"/>
        <v>0</v>
      </c>
    </row>
    <row r="19" spans="2:10">
      <c r="B19" s="99">
        <v>10</v>
      </c>
      <c r="C19" s="102" t="s">
        <v>224</v>
      </c>
      <c r="D19" s="100"/>
      <c r="E19" s="86"/>
      <c r="F19" s="100"/>
      <c r="G19" s="87"/>
      <c r="H19" s="87"/>
      <c r="I19" s="53"/>
      <c r="J19" s="54">
        <f t="shared" si="0"/>
        <v>0</v>
      </c>
    </row>
    <row r="20" spans="2:10">
      <c r="B20" s="99">
        <v>11</v>
      </c>
      <c r="C20" s="102" t="s">
        <v>225</v>
      </c>
      <c r="D20" s="100"/>
      <c r="E20" s="86"/>
      <c r="F20" s="100"/>
      <c r="G20" s="87"/>
      <c r="H20" s="87"/>
      <c r="I20" s="53"/>
      <c r="J20" s="54">
        <f t="shared" si="0"/>
        <v>0</v>
      </c>
    </row>
    <row r="21" spans="2:10">
      <c r="B21" s="99">
        <v>12</v>
      </c>
      <c r="C21" s="102" t="s">
        <v>226</v>
      </c>
      <c r="D21" s="100"/>
      <c r="E21" s="86"/>
      <c r="F21" s="100"/>
      <c r="G21" s="87"/>
      <c r="H21" s="87"/>
      <c r="I21" s="53"/>
      <c r="J21" s="54">
        <f t="shared" si="0"/>
        <v>0</v>
      </c>
    </row>
    <row r="22" spans="2:10">
      <c r="B22" s="99">
        <v>13</v>
      </c>
      <c r="C22" s="102" t="s">
        <v>227</v>
      </c>
      <c r="D22" s="100"/>
      <c r="E22" s="86"/>
      <c r="F22" s="100"/>
      <c r="G22" s="87"/>
      <c r="H22" s="87"/>
      <c r="I22" s="53"/>
      <c r="J22" s="54">
        <f t="shared" si="0"/>
        <v>0</v>
      </c>
    </row>
    <row r="23" spans="2:10">
      <c r="B23" s="99">
        <v>14</v>
      </c>
      <c r="C23" s="100" t="s">
        <v>203</v>
      </c>
      <c r="D23" s="100" t="s">
        <v>70</v>
      </c>
      <c r="E23" s="100"/>
      <c r="F23" s="100"/>
      <c r="G23" s="87"/>
      <c r="H23" s="87"/>
      <c r="I23" s="53"/>
      <c r="J23" s="54">
        <f t="shared" si="0"/>
        <v>0</v>
      </c>
    </row>
    <row r="24" spans="2:10">
      <c r="B24" s="99">
        <v>15</v>
      </c>
      <c r="C24" s="100" t="s">
        <v>204</v>
      </c>
      <c r="D24" s="100" t="s">
        <v>71</v>
      </c>
      <c r="E24" s="100"/>
      <c r="F24" s="100"/>
      <c r="G24" s="87"/>
      <c r="H24" s="87"/>
      <c r="I24" s="53"/>
      <c r="J24" s="54">
        <f t="shared" si="0"/>
        <v>0</v>
      </c>
    </row>
    <row r="25" spans="2:10">
      <c r="B25" s="99">
        <v>16</v>
      </c>
      <c r="C25" s="100" t="s">
        <v>205</v>
      </c>
      <c r="D25" s="100" t="s">
        <v>72</v>
      </c>
      <c r="E25" s="100"/>
      <c r="F25" s="100"/>
      <c r="G25" s="87"/>
      <c r="H25" s="87"/>
      <c r="I25" s="53"/>
      <c r="J25" s="54">
        <f t="shared" si="0"/>
        <v>0</v>
      </c>
    </row>
    <row r="26" spans="2:10">
      <c r="B26" s="99">
        <v>17</v>
      </c>
      <c r="C26" s="100" t="s">
        <v>206</v>
      </c>
      <c r="D26" s="100" t="s">
        <v>78</v>
      </c>
      <c r="E26" s="100"/>
      <c r="F26" s="100"/>
      <c r="G26" s="87"/>
      <c r="H26" s="87"/>
      <c r="I26" s="53"/>
      <c r="J26" s="54">
        <f t="shared" si="0"/>
        <v>0</v>
      </c>
    </row>
    <row r="27" spans="2:10">
      <c r="B27" s="99">
        <v>18</v>
      </c>
      <c r="C27" s="108" t="s">
        <v>207</v>
      </c>
      <c r="D27" s="100" t="s">
        <v>79</v>
      </c>
      <c r="E27" s="100"/>
      <c r="F27" s="100"/>
      <c r="G27" s="87"/>
      <c r="H27" s="87"/>
      <c r="I27" s="53"/>
      <c r="J27" s="54">
        <f t="shared" si="0"/>
        <v>0</v>
      </c>
    </row>
    <row r="28" spans="2:10">
      <c r="B28" s="99">
        <v>19</v>
      </c>
      <c r="C28" s="100" t="s">
        <v>228</v>
      </c>
      <c r="D28" s="100"/>
      <c r="E28" s="100"/>
      <c r="F28" s="100"/>
      <c r="G28" s="87"/>
      <c r="H28" s="87"/>
      <c r="I28" s="53"/>
      <c r="J28" s="54">
        <f t="shared" si="0"/>
        <v>0</v>
      </c>
    </row>
    <row r="29" spans="2:10">
      <c r="B29" s="99">
        <v>20</v>
      </c>
      <c r="C29" s="100" t="s">
        <v>208</v>
      </c>
      <c r="D29" s="100" t="s">
        <v>73</v>
      </c>
      <c r="E29" s="100"/>
      <c r="F29" s="100"/>
      <c r="G29" s="87"/>
      <c r="H29" s="87"/>
      <c r="I29" s="53"/>
      <c r="J29" s="54">
        <f t="shared" si="0"/>
        <v>0</v>
      </c>
    </row>
    <row r="30" spans="2:10">
      <c r="B30" s="99">
        <v>21</v>
      </c>
      <c r="C30" s="100" t="s">
        <v>209</v>
      </c>
      <c r="D30" s="100" t="s">
        <v>80</v>
      </c>
      <c r="E30" s="100"/>
      <c r="F30" s="100"/>
      <c r="G30" s="87"/>
      <c r="H30" s="87"/>
      <c r="I30" s="53"/>
      <c r="J30" s="54">
        <f t="shared" si="0"/>
        <v>0</v>
      </c>
    </row>
    <row r="31" spans="2:10">
      <c r="B31" s="99">
        <v>22</v>
      </c>
      <c r="C31" s="100" t="s">
        <v>210</v>
      </c>
      <c r="D31" s="100" t="s">
        <v>68</v>
      </c>
      <c r="E31" s="100"/>
      <c r="F31" s="100"/>
      <c r="G31" s="87"/>
      <c r="H31" s="87"/>
      <c r="I31" s="53"/>
      <c r="J31" s="54">
        <f t="shared" si="0"/>
        <v>0</v>
      </c>
    </row>
    <row r="32" spans="2:10">
      <c r="B32" s="99">
        <v>23</v>
      </c>
      <c r="C32" s="100" t="s">
        <v>211</v>
      </c>
      <c r="D32" s="100" t="s">
        <v>74</v>
      </c>
      <c r="E32" s="100"/>
      <c r="F32" s="100"/>
      <c r="G32" s="87"/>
      <c r="H32" s="87"/>
      <c r="I32" s="53"/>
      <c r="J32" s="54">
        <f t="shared" si="0"/>
        <v>0</v>
      </c>
    </row>
    <row r="33" spans="2:10">
      <c r="B33" s="99">
        <v>24</v>
      </c>
      <c r="C33" s="102" t="s">
        <v>215</v>
      </c>
      <c r="D33" s="102" t="s">
        <v>75</v>
      </c>
      <c r="E33" s="102"/>
      <c r="F33" s="102"/>
      <c r="G33" s="87"/>
      <c r="H33" s="87"/>
      <c r="I33" s="53"/>
      <c r="J33" s="54">
        <f t="shared" si="0"/>
        <v>0</v>
      </c>
    </row>
    <row r="34" spans="2:10">
      <c r="B34" s="99">
        <v>25</v>
      </c>
      <c r="C34" s="102" t="s">
        <v>51</v>
      </c>
      <c r="D34" s="114"/>
      <c r="E34" s="114"/>
      <c r="F34" s="102"/>
      <c r="G34" s="90"/>
      <c r="H34" s="90"/>
      <c r="I34" s="82"/>
      <c r="J34" s="54">
        <f t="shared" si="0"/>
        <v>0</v>
      </c>
    </row>
    <row r="35" spans="2:10">
      <c r="B35" s="99">
        <v>26</v>
      </c>
      <c r="C35" s="100" t="s">
        <v>18</v>
      </c>
      <c r="D35" s="114"/>
      <c r="E35" s="114"/>
      <c r="F35" s="100"/>
      <c r="G35" s="90"/>
      <c r="H35" s="90"/>
      <c r="I35" s="82"/>
      <c r="J35" s="54">
        <f t="shared" si="0"/>
        <v>0</v>
      </c>
    </row>
    <row r="36" spans="2:10" ht="31.5">
      <c r="B36" s="99">
        <v>27</v>
      </c>
      <c r="C36" s="100" t="s">
        <v>212</v>
      </c>
      <c r="D36" s="102" t="s">
        <v>76</v>
      </c>
      <c r="E36" s="100"/>
      <c r="F36" s="100"/>
      <c r="G36" s="87"/>
      <c r="H36" s="87"/>
      <c r="I36" s="53"/>
      <c r="J36" s="54">
        <f t="shared" si="0"/>
        <v>0</v>
      </c>
    </row>
    <row r="37" spans="2:10">
      <c r="B37" s="99">
        <v>29</v>
      </c>
      <c r="C37" s="100" t="s">
        <v>100</v>
      </c>
      <c r="D37" s="102"/>
      <c r="E37" s="100"/>
      <c r="F37" s="100"/>
      <c r="G37" s="87"/>
      <c r="H37" s="87"/>
      <c r="I37" s="53"/>
      <c r="J37" s="54">
        <f t="shared" si="0"/>
        <v>0</v>
      </c>
    </row>
    <row r="38" spans="2:10">
      <c r="B38" s="99">
        <v>30</v>
      </c>
      <c r="C38" s="100" t="s">
        <v>101</v>
      </c>
      <c r="D38" s="102"/>
      <c r="E38" s="100"/>
      <c r="F38" s="100"/>
      <c r="G38" s="87"/>
      <c r="H38" s="87"/>
      <c r="I38" s="53"/>
      <c r="J38" s="54">
        <f t="shared" si="0"/>
        <v>0</v>
      </c>
    </row>
    <row r="39" spans="2:10">
      <c r="B39" s="99">
        <v>31</v>
      </c>
      <c r="C39" s="100" t="s">
        <v>102</v>
      </c>
      <c r="D39" s="102"/>
      <c r="E39" s="100"/>
      <c r="F39" s="100"/>
      <c r="G39" s="87"/>
      <c r="H39" s="87"/>
      <c r="I39" s="53"/>
      <c r="J39" s="54">
        <f t="shared" si="0"/>
        <v>0</v>
      </c>
    </row>
    <row r="40" spans="2:10">
      <c r="B40" s="99">
        <v>32</v>
      </c>
      <c r="C40" s="100" t="s">
        <v>216</v>
      </c>
      <c r="D40" s="100" t="s">
        <v>68</v>
      </c>
      <c r="E40" s="100"/>
      <c r="F40" s="100"/>
      <c r="G40" s="87"/>
      <c r="H40" s="87"/>
      <c r="I40" s="53"/>
      <c r="J40" s="54">
        <f t="shared" si="0"/>
        <v>0</v>
      </c>
    </row>
    <row r="41" spans="2:10">
      <c r="B41" s="99">
        <v>33</v>
      </c>
      <c r="C41" s="100" t="s">
        <v>217</v>
      </c>
      <c r="D41" s="100" t="s">
        <v>81</v>
      </c>
      <c r="E41" s="100"/>
      <c r="F41" s="100"/>
      <c r="G41" s="87"/>
      <c r="H41" s="87"/>
      <c r="I41" s="53"/>
      <c r="J41" s="54">
        <f t="shared" si="0"/>
        <v>0</v>
      </c>
    </row>
    <row r="42" spans="2:10">
      <c r="B42" s="99">
        <v>34</v>
      </c>
      <c r="C42" s="100" t="s">
        <v>218</v>
      </c>
      <c r="D42" s="100" t="s">
        <v>82</v>
      </c>
      <c r="E42" s="100"/>
      <c r="F42" s="100"/>
      <c r="G42" s="90"/>
      <c r="H42" s="90"/>
      <c r="I42" s="82"/>
      <c r="J42" s="54">
        <f t="shared" si="0"/>
        <v>0</v>
      </c>
    </row>
    <row r="43" spans="2:10">
      <c r="B43" s="99">
        <v>35</v>
      </c>
      <c r="C43" s="100" t="s">
        <v>219</v>
      </c>
      <c r="D43" s="100" t="s">
        <v>83</v>
      </c>
      <c r="E43" s="100"/>
      <c r="F43" s="100"/>
      <c r="G43" s="115"/>
      <c r="H43" s="115"/>
      <c r="I43" s="53"/>
      <c r="J43" s="54">
        <f t="shared" si="0"/>
        <v>0</v>
      </c>
    </row>
    <row r="44" spans="2:10">
      <c r="B44" s="99">
        <v>36</v>
      </c>
      <c r="C44" s="100" t="s">
        <v>220</v>
      </c>
      <c r="D44" s="100" t="s">
        <v>84</v>
      </c>
      <c r="E44" s="100"/>
      <c r="F44" s="100"/>
      <c r="G44" s="115"/>
      <c r="H44" s="115"/>
      <c r="I44" s="53"/>
      <c r="J44" s="54">
        <f t="shared" si="0"/>
        <v>0</v>
      </c>
    </row>
    <row r="45" spans="2:10">
      <c r="B45" s="99">
        <v>37</v>
      </c>
      <c r="C45" s="100" t="s">
        <v>221</v>
      </c>
      <c r="D45" s="102" t="s">
        <v>85</v>
      </c>
      <c r="E45" s="100"/>
      <c r="F45" s="100"/>
      <c r="G45" s="87"/>
      <c r="H45" s="87"/>
      <c r="I45" s="53"/>
      <c r="J45" s="54">
        <f t="shared" si="0"/>
        <v>0</v>
      </c>
    </row>
    <row r="46" spans="2:10">
      <c r="B46" s="99">
        <v>38</v>
      </c>
      <c r="C46" s="100" t="s">
        <v>222</v>
      </c>
      <c r="D46" s="102" t="s">
        <v>86</v>
      </c>
      <c r="E46" s="100"/>
      <c r="F46" s="100"/>
      <c r="G46" s="115"/>
      <c r="H46" s="115"/>
      <c r="I46" s="53"/>
      <c r="J46" s="54">
        <f t="shared" si="0"/>
        <v>0</v>
      </c>
    </row>
    <row r="47" spans="2:10">
      <c r="B47" s="99">
        <v>39</v>
      </c>
      <c r="C47" s="100" t="s">
        <v>213</v>
      </c>
      <c r="D47" s="100"/>
      <c r="E47" s="100"/>
      <c r="F47" s="100"/>
      <c r="G47" s="87"/>
      <c r="H47" s="87"/>
      <c r="I47" s="53"/>
      <c r="J47" s="54">
        <f t="shared" si="0"/>
        <v>0</v>
      </c>
    </row>
    <row r="48" spans="2:10">
      <c r="B48" s="99">
        <v>40</v>
      </c>
      <c r="C48" s="100" t="s">
        <v>214</v>
      </c>
      <c r="D48" s="100" t="s">
        <v>77</v>
      </c>
      <c r="E48" s="100"/>
      <c r="F48" s="100"/>
      <c r="G48" s="87"/>
      <c r="H48" s="87"/>
      <c r="I48" s="53"/>
      <c r="J48" s="54">
        <f t="shared" si="0"/>
        <v>0</v>
      </c>
    </row>
    <row r="49" spans="2:16" s="11" customFormat="1">
      <c r="B49" s="99">
        <v>41</v>
      </c>
      <c r="C49" s="100" t="s">
        <v>107</v>
      </c>
      <c r="D49" s="100"/>
      <c r="E49" s="100"/>
      <c r="F49" s="100"/>
      <c r="G49" s="87"/>
      <c r="H49" s="87"/>
      <c r="I49" s="116"/>
      <c r="J49" s="54">
        <f>SUM(G49:I49)</f>
        <v>0</v>
      </c>
    </row>
    <row r="50" spans="2:16" ht="23.25" thickBot="1">
      <c r="B50" s="290" t="s">
        <v>1</v>
      </c>
      <c r="C50" s="291"/>
      <c r="D50" s="117"/>
      <c r="E50" s="117"/>
      <c r="F50" s="117"/>
      <c r="G50" s="103">
        <f>SUM(G10:G48)</f>
        <v>0</v>
      </c>
      <c r="H50" s="103">
        <f>SUM(H10:H48)</f>
        <v>0</v>
      </c>
      <c r="I50" s="103">
        <f>SUM(I10:I48)</f>
        <v>0</v>
      </c>
      <c r="J50" s="118">
        <f>SUM(J10:J48)</f>
        <v>0</v>
      </c>
    </row>
    <row r="51" spans="2:16" ht="29.25" customHeight="1" thickTop="1">
      <c r="C51" s="316"/>
      <c r="D51" s="316"/>
      <c r="E51" s="316"/>
      <c r="F51" s="316"/>
      <c r="G51" s="316"/>
      <c r="H51" s="23"/>
    </row>
    <row r="52" spans="2:16" ht="29.25" customHeight="1" thickBot="1">
      <c r="B52" s="5"/>
      <c r="C52" s="5"/>
      <c r="D52" s="9"/>
      <c r="E52" s="9"/>
      <c r="F52" s="9"/>
      <c r="G52" s="5"/>
      <c r="H52" s="5"/>
      <c r="I52" s="5"/>
      <c r="J52" s="5"/>
      <c r="K52" s="3"/>
      <c r="L52" s="3"/>
      <c r="M52" s="3"/>
      <c r="N52" s="3"/>
      <c r="O52" s="3"/>
      <c r="P52" s="3"/>
    </row>
    <row r="53" spans="2:16" ht="29.25" customHeight="1" thickTop="1">
      <c r="B53" s="12"/>
      <c r="C53" s="44" t="s">
        <v>238</v>
      </c>
      <c r="D53" s="44" t="s">
        <v>239</v>
      </c>
      <c r="E53" s="188" t="s">
        <v>240</v>
      </c>
      <c r="F53" s="188"/>
      <c r="G53" s="44" t="s">
        <v>242</v>
      </c>
      <c r="H53" s="44" t="s">
        <v>241</v>
      </c>
      <c r="I53" s="98" t="s">
        <v>246</v>
      </c>
      <c r="K53" s="13"/>
      <c r="L53" s="13"/>
      <c r="M53" s="13"/>
      <c r="N53" s="13"/>
      <c r="O53" s="13"/>
      <c r="P53" s="13"/>
    </row>
    <row r="54" spans="2:16" ht="29.25" customHeight="1" thickBot="1">
      <c r="B54" s="14"/>
      <c r="C54" s="45" t="s">
        <v>243</v>
      </c>
      <c r="D54" s="45" t="s">
        <v>243</v>
      </c>
      <c r="E54" s="189" t="s">
        <v>243</v>
      </c>
      <c r="F54" s="189"/>
      <c r="G54" s="45" t="s">
        <v>243</v>
      </c>
      <c r="H54" s="45" t="s">
        <v>243</v>
      </c>
      <c r="I54" s="45" t="s">
        <v>243</v>
      </c>
      <c r="K54" s="15"/>
      <c r="L54" s="15"/>
      <c r="M54" s="15"/>
      <c r="N54" s="15"/>
      <c r="O54" s="15"/>
      <c r="P54" s="15"/>
    </row>
    <row r="55" spans="2:16" ht="29.25" customHeight="1" thickTop="1"/>
  </sheetData>
  <sheetProtection formatCells="0" formatColumns="0" formatRows="0" insertColumns="0" insertRows="0" insertHyperlinks="0" deleteColumns="0" deleteRows="0" sort="0" autoFilter="0" pivotTables="0"/>
  <mergeCells count="17">
    <mergeCell ref="B50:C50"/>
    <mergeCell ref="C51:G51"/>
    <mergeCell ref="E53:F53"/>
    <mergeCell ref="E54:F54"/>
    <mergeCell ref="B5:J5"/>
    <mergeCell ref="I7:J7"/>
    <mergeCell ref="B8:B9"/>
    <mergeCell ref="C8:C9"/>
    <mergeCell ref="I8:I9"/>
    <mergeCell ref="J8:J9"/>
    <mergeCell ref="D8:F8"/>
    <mergeCell ref="G8:H8"/>
    <mergeCell ref="D2:J3"/>
    <mergeCell ref="B2:C2"/>
    <mergeCell ref="B3:C3"/>
    <mergeCell ref="D4:J4"/>
    <mergeCell ref="B4:C4"/>
  </mergeCells>
  <printOptions horizontalCentered="1" verticalCentered="1"/>
  <pageMargins left="0" right="0" top="0" bottom="0" header="0.31496062992125984" footer="0.31496062992125984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D4:M20"/>
  <sheetViews>
    <sheetView rightToLeft="1" topLeftCell="B1" workbookViewId="0">
      <selection activeCell="H26" sqref="H26"/>
    </sheetView>
  </sheetViews>
  <sheetFormatPr defaultRowHeight="16.5"/>
  <cols>
    <col min="4" max="4" width="18.875" customWidth="1"/>
    <col min="5" max="5" width="19.125" customWidth="1"/>
    <col min="6" max="6" width="12.125" customWidth="1"/>
    <col min="7" max="7" width="16.125" customWidth="1"/>
    <col min="8" max="8" width="19.5" customWidth="1"/>
    <col min="9" max="9" width="20.875" customWidth="1"/>
    <col min="10" max="10" width="12.375" customWidth="1"/>
    <col min="13" max="13" width="12" customWidth="1"/>
  </cols>
  <sheetData>
    <row r="4" spans="4:13" ht="17.25" thickBot="1"/>
    <row r="5" spans="4:13" ht="45" customHeight="1">
      <c r="D5" s="336" t="s">
        <v>132</v>
      </c>
      <c r="E5" s="337"/>
      <c r="F5" s="337"/>
      <c r="G5" s="340" t="s">
        <v>134</v>
      </c>
      <c r="H5" s="340"/>
      <c r="I5" s="340"/>
      <c r="J5" s="340"/>
      <c r="K5" s="340"/>
      <c r="L5" s="340"/>
      <c r="M5" s="174"/>
    </row>
    <row r="6" spans="4:13" ht="25.5" customHeight="1" thickBot="1">
      <c r="D6" s="338" t="s">
        <v>133</v>
      </c>
      <c r="E6" s="339"/>
      <c r="F6" s="339"/>
      <c r="G6" s="341"/>
      <c r="H6" s="341"/>
      <c r="I6" s="341"/>
      <c r="J6" s="341"/>
      <c r="K6" s="341"/>
      <c r="L6" s="341"/>
      <c r="M6" s="182"/>
    </row>
    <row r="7" spans="4:13" ht="34.5" customHeight="1" thickBot="1">
      <c r="D7" s="221" t="s">
        <v>145</v>
      </c>
      <c r="E7" s="222"/>
      <c r="F7" s="222"/>
      <c r="G7" s="126"/>
      <c r="H7" s="186" t="s">
        <v>110</v>
      </c>
      <c r="I7" s="186"/>
      <c r="J7" s="186"/>
      <c r="K7" s="186"/>
      <c r="L7" s="186"/>
      <c r="M7" s="187"/>
    </row>
    <row r="8" spans="4:13" ht="46.5" customHeight="1" thickBot="1">
      <c r="D8" s="162" t="s">
        <v>255</v>
      </c>
      <c r="E8" s="163"/>
      <c r="F8" s="163"/>
      <c r="G8" s="163"/>
      <c r="H8" s="163"/>
      <c r="I8" s="163"/>
      <c r="J8" s="163"/>
      <c r="K8" s="163"/>
      <c r="L8" s="163"/>
      <c r="M8" s="164"/>
    </row>
    <row r="9" spans="4:13" ht="34.5" customHeight="1" thickBot="1">
      <c r="D9" s="46"/>
      <c r="E9" s="47"/>
      <c r="F9" s="47"/>
      <c r="G9" s="47"/>
      <c r="H9" s="47"/>
      <c r="I9" s="47"/>
      <c r="J9" s="47"/>
      <c r="K9" s="167" t="s">
        <v>0</v>
      </c>
      <c r="L9" s="167"/>
      <c r="M9" s="168"/>
    </row>
    <row r="10" spans="4:13" ht="22.5" customHeight="1" thickTop="1">
      <c r="D10" s="345" t="s">
        <v>112</v>
      </c>
      <c r="E10" s="329"/>
      <c r="F10" s="346" t="s">
        <v>123</v>
      </c>
      <c r="G10" s="346"/>
      <c r="H10" s="329" t="s">
        <v>6</v>
      </c>
      <c r="I10" s="329" t="s">
        <v>103</v>
      </c>
      <c r="J10" s="329" t="s">
        <v>89</v>
      </c>
      <c r="K10" s="329"/>
      <c r="L10" s="329"/>
      <c r="M10" s="344"/>
    </row>
    <row r="11" spans="4:13">
      <c r="D11" s="213"/>
      <c r="E11" s="211"/>
      <c r="F11" s="347"/>
      <c r="G11" s="347"/>
      <c r="H11" s="211"/>
      <c r="I11" s="211"/>
      <c r="J11" s="51" t="s">
        <v>48</v>
      </c>
      <c r="K11" s="51" t="s">
        <v>57</v>
      </c>
      <c r="L11" s="122" t="s">
        <v>14</v>
      </c>
      <c r="M11" s="52" t="s">
        <v>1</v>
      </c>
    </row>
    <row r="12" spans="4:13">
      <c r="D12" s="332"/>
      <c r="E12" s="333"/>
      <c r="F12" s="211" t="s">
        <v>230</v>
      </c>
      <c r="G12" s="211"/>
      <c r="H12" s="51"/>
      <c r="I12" s="51"/>
      <c r="J12" s="51"/>
      <c r="K12" s="51">
        <v>0</v>
      </c>
      <c r="L12" s="122"/>
      <c r="M12" s="52">
        <f>SUM(J12:L12)</f>
        <v>0</v>
      </c>
    </row>
    <row r="13" spans="4:13">
      <c r="D13" s="332"/>
      <c r="E13" s="333"/>
      <c r="F13" s="211" t="s">
        <v>231</v>
      </c>
      <c r="G13" s="211"/>
      <c r="H13" s="51"/>
      <c r="I13" s="51"/>
      <c r="J13" s="51"/>
      <c r="K13" s="51"/>
      <c r="L13" s="122"/>
      <c r="M13" s="52">
        <f t="shared" ref="M13:M14" si="0">SUM(J13:L13)</f>
        <v>0</v>
      </c>
    </row>
    <row r="14" spans="4:13">
      <c r="D14" s="332"/>
      <c r="E14" s="333"/>
      <c r="F14" s="211" t="s">
        <v>232</v>
      </c>
      <c r="G14" s="211"/>
      <c r="H14" s="51"/>
      <c r="I14" s="51"/>
      <c r="J14" s="51"/>
      <c r="K14" s="51"/>
      <c r="L14" s="122"/>
      <c r="M14" s="52">
        <f t="shared" si="0"/>
        <v>0</v>
      </c>
    </row>
    <row r="15" spans="4:13" ht="24" customHeight="1" thickBot="1">
      <c r="D15" s="342" t="s">
        <v>3</v>
      </c>
      <c r="E15" s="343"/>
      <c r="F15" s="343"/>
      <c r="G15" s="343"/>
      <c r="H15" s="343"/>
      <c r="I15" s="123"/>
      <c r="J15" s="104">
        <f>SUM(J12:J14)</f>
        <v>0</v>
      </c>
      <c r="K15" s="104">
        <f t="shared" ref="K15:L15" si="1">SUM(K12:K14)</f>
        <v>0</v>
      </c>
      <c r="L15" s="104">
        <f t="shared" si="1"/>
        <v>0</v>
      </c>
      <c r="M15" s="105">
        <f>L15+K15+J15</f>
        <v>0</v>
      </c>
    </row>
    <row r="16" spans="4:13" ht="17.25" thickTop="1"/>
    <row r="17" spans="4:13" ht="17.25" thickBot="1">
      <c r="M17" s="6"/>
    </row>
    <row r="18" spans="4:13" ht="27.75" customHeight="1" thickTop="1">
      <c r="D18" s="44" t="s">
        <v>238</v>
      </c>
      <c r="E18" s="44" t="s">
        <v>239</v>
      </c>
      <c r="F18" s="188" t="s">
        <v>240</v>
      </c>
      <c r="G18" s="188"/>
      <c r="H18" s="44" t="s">
        <v>242</v>
      </c>
      <c r="I18" s="124" t="s">
        <v>241</v>
      </c>
      <c r="J18" s="330" t="s">
        <v>246</v>
      </c>
      <c r="K18" s="331"/>
      <c r="L18" s="21"/>
      <c r="M18" s="19"/>
    </row>
    <row r="19" spans="4:13" ht="26.25" customHeight="1" thickBot="1">
      <c r="D19" s="45" t="s">
        <v>243</v>
      </c>
      <c r="E19" s="45" t="s">
        <v>243</v>
      </c>
      <c r="F19" s="189" t="s">
        <v>243</v>
      </c>
      <c r="G19" s="189"/>
      <c r="H19" s="45" t="s">
        <v>243</v>
      </c>
      <c r="I19" s="125" t="s">
        <v>243</v>
      </c>
      <c r="J19" s="334" t="s">
        <v>243</v>
      </c>
      <c r="K19" s="335"/>
      <c r="L19" s="20"/>
      <c r="M19" s="6"/>
    </row>
    <row r="20" spans="4:13" ht="30.75" thickTop="1">
      <c r="E20" s="17"/>
      <c r="F20" s="17"/>
      <c r="G20" s="17"/>
      <c r="H20" s="17"/>
      <c r="I20" s="17"/>
      <c r="J20" s="17"/>
      <c r="K20" s="17"/>
      <c r="L20" s="17"/>
    </row>
  </sheetData>
  <mergeCells count="23">
    <mergeCell ref="J19:K19"/>
    <mergeCell ref="D8:M8"/>
    <mergeCell ref="D5:F5"/>
    <mergeCell ref="D6:F6"/>
    <mergeCell ref="D7:F7"/>
    <mergeCell ref="H7:M7"/>
    <mergeCell ref="G5:M6"/>
    <mergeCell ref="F18:G18"/>
    <mergeCell ref="F19:G19"/>
    <mergeCell ref="D15:H15"/>
    <mergeCell ref="K9:M9"/>
    <mergeCell ref="H10:H11"/>
    <mergeCell ref="J10:M10"/>
    <mergeCell ref="D10:E11"/>
    <mergeCell ref="F10:G11"/>
    <mergeCell ref="D12:E12"/>
    <mergeCell ref="I10:I11"/>
    <mergeCell ref="J18:K18"/>
    <mergeCell ref="F12:G12"/>
    <mergeCell ref="D13:E13"/>
    <mergeCell ref="F13:G13"/>
    <mergeCell ref="D14:E14"/>
    <mergeCell ref="F14:G14"/>
  </mergeCells>
  <printOptions horizontalCentered="1" verticalCentered="1"/>
  <pageMargins left="0" right="0" top="0" bottom="0" header="0.31496062992125984" footer="0.31496062992125984"/>
  <pageSetup paperSize="9" scale="9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8E6AA43-D1CD-432D-B497-52A2F6617391}">
            <xm:f>روكش!$O$9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" operator="equal" id="{3DD74EDC-AEDF-438E-A971-D703802C0281}">
            <xm:f>'برنامه '!$G$28:$I$28+'برنامه '!$I$19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M15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5:O20"/>
  <sheetViews>
    <sheetView rightToLeft="1" topLeftCell="C1" workbookViewId="0">
      <selection activeCell="D16" sqref="D16:H16"/>
    </sheetView>
  </sheetViews>
  <sheetFormatPr defaultRowHeight="16.5"/>
  <cols>
    <col min="4" max="4" width="24.625" customWidth="1"/>
    <col min="5" max="5" width="20.875" customWidth="1"/>
    <col min="6" max="6" width="14.25" customWidth="1"/>
    <col min="7" max="7" width="14.875" customWidth="1"/>
    <col min="8" max="8" width="20.375" customWidth="1"/>
    <col min="9" max="9" width="20.75" customWidth="1"/>
    <col min="10" max="10" width="18.875" customWidth="1"/>
    <col min="11" max="11" width="19.875" customWidth="1"/>
    <col min="12" max="12" width="23" customWidth="1"/>
    <col min="14" max="14" width="21.875" customWidth="1"/>
    <col min="15" max="15" width="14" bestFit="1" customWidth="1"/>
  </cols>
  <sheetData>
    <row r="5" spans="4:15" ht="17.25" thickBot="1"/>
    <row r="6" spans="4:15" ht="60.75" customHeight="1" thickTop="1">
      <c r="D6" s="345" t="s">
        <v>132</v>
      </c>
      <c r="E6" s="329"/>
      <c r="F6" s="352" t="s">
        <v>134</v>
      </c>
      <c r="G6" s="353"/>
      <c r="H6" s="353"/>
      <c r="I6" s="353"/>
      <c r="J6" s="353"/>
      <c r="K6" s="353"/>
      <c r="L6" s="354"/>
    </row>
    <row r="7" spans="4:15" ht="24.75" customHeight="1">
      <c r="D7" s="348" t="s">
        <v>133</v>
      </c>
      <c r="E7" s="349"/>
      <c r="F7" s="355"/>
      <c r="G7" s="356"/>
      <c r="H7" s="356"/>
      <c r="I7" s="356"/>
      <c r="J7" s="356"/>
      <c r="K7" s="356"/>
      <c r="L7" s="357"/>
    </row>
    <row r="8" spans="4:15" ht="31.5" customHeight="1">
      <c r="D8" s="350" t="s">
        <v>145</v>
      </c>
      <c r="E8" s="351"/>
      <c r="F8" s="358" t="s">
        <v>111</v>
      </c>
      <c r="G8" s="359"/>
      <c r="H8" s="359"/>
      <c r="I8" s="359"/>
      <c r="J8" s="359"/>
      <c r="K8" s="359"/>
      <c r="L8" s="360"/>
    </row>
    <row r="9" spans="4:15" ht="39.75" customHeight="1">
      <c r="D9" s="364" t="s">
        <v>129</v>
      </c>
      <c r="E9" s="365"/>
      <c r="F9" s="365"/>
      <c r="G9" s="365"/>
      <c r="H9" s="365"/>
      <c r="I9" s="365"/>
      <c r="J9" s="365"/>
      <c r="K9" s="365"/>
      <c r="L9" s="366"/>
    </row>
    <row r="10" spans="4:15" ht="34.5" customHeight="1" thickBot="1">
      <c r="D10" s="361" t="s">
        <v>0</v>
      </c>
      <c r="E10" s="362"/>
      <c r="F10" s="362"/>
      <c r="G10" s="362"/>
      <c r="H10" s="362"/>
      <c r="I10" s="362"/>
      <c r="J10" s="362"/>
      <c r="K10" s="362"/>
      <c r="L10" s="363"/>
    </row>
    <row r="11" spans="4:15" ht="22.5" customHeight="1" thickTop="1">
      <c r="D11" s="369" t="s">
        <v>88</v>
      </c>
      <c r="E11" s="270" t="s">
        <v>6</v>
      </c>
      <c r="F11" s="371" t="s">
        <v>130</v>
      </c>
      <c r="G11" s="270" t="s">
        <v>64</v>
      </c>
      <c r="H11" s="270" t="s">
        <v>131</v>
      </c>
      <c r="I11" s="270" t="s">
        <v>89</v>
      </c>
      <c r="J11" s="270"/>
      <c r="K11" s="270"/>
      <c r="L11" s="373"/>
    </row>
    <row r="12" spans="4:15">
      <c r="D12" s="370"/>
      <c r="E12" s="266"/>
      <c r="F12" s="372"/>
      <c r="G12" s="266"/>
      <c r="H12" s="266"/>
      <c r="I12" s="109" t="s">
        <v>48</v>
      </c>
      <c r="J12" s="109" t="s">
        <v>57</v>
      </c>
      <c r="K12" s="109" t="s">
        <v>14</v>
      </c>
      <c r="L12" s="127" t="s">
        <v>1</v>
      </c>
    </row>
    <row r="13" spans="4:15">
      <c r="D13" s="55" t="s">
        <v>125</v>
      </c>
      <c r="E13" s="51" t="s">
        <v>126</v>
      </c>
      <c r="F13" s="50" t="s">
        <v>233</v>
      </c>
      <c r="G13" s="51"/>
      <c r="H13" s="51"/>
      <c r="I13" s="51"/>
      <c r="J13" s="51"/>
      <c r="K13" s="146"/>
      <c r="L13" s="147">
        <f>SUM(I13:K13)</f>
        <v>0</v>
      </c>
      <c r="N13" s="145"/>
      <c r="O13" s="145"/>
    </row>
    <row r="14" spans="4:15">
      <c r="D14" s="55" t="s">
        <v>125</v>
      </c>
      <c r="E14" s="51" t="s">
        <v>127</v>
      </c>
      <c r="F14" s="51" t="s">
        <v>244</v>
      </c>
      <c r="G14" s="51"/>
      <c r="H14" s="51"/>
      <c r="I14" s="51"/>
      <c r="J14" s="51"/>
      <c r="K14" s="146"/>
      <c r="L14" s="147">
        <f t="shared" ref="L14:L15" si="0">SUM(I14:K14)</f>
        <v>0</v>
      </c>
    </row>
    <row r="15" spans="4:15">
      <c r="D15" s="55" t="s">
        <v>261</v>
      </c>
      <c r="E15" s="51" t="s">
        <v>128</v>
      </c>
      <c r="F15" s="51" t="s">
        <v>234</v>
      </c>
      <c r="G15" s="51"/>
      <c r="H15" s="51"/>
      <c r="I15" s="51"/>
      <c r="J15" s="51"/>
      <c r="K15" s="146"/>
      <c r="L15" s="147">
        <f t="shared" si="0"/>
        <v>0</v>
      </c>
    </row>
    <row r="16" spans="4:15" ht="30.75" customHeight="1" thickBot="1">
      <c r="D16" s="367" t="s">
        <v>3</v>
      </c>
      <c r="E16" s="368"/>
      <c r="F16" s="368"/>
      <c r="G16" s="368"/>
      <c r="H16" s="368"/>
      <c r="I16" s="123">
        <f>SUM(I13:I15)</f>
        <v>0</v>
      </c>
      <c r="J16" s="123">
        <f t="shared" ref="J16:L16" si="1">SUM(J13:J15)</f>
        <v>0</v>
      </c>
      <c r="K16" s="148">
        <f t="shared" si="1"/>
        <v>0</v>
      </c>
      <c r="L16" s="149">
        <f t="shared" si="1"/>
        <v>0</v>
      </c>
    </row>
    <row r="17" spans="4:12" ht="29.25" thickTop="1" thickBot="1">
      <c r="D17" s="7"/>
      <c r="E17" s="7"/>
      <c r="F17" s="7"/>
      <c r="G17" s="7"/>
      <c r="H17" s="7"/>
      <c r="I17" s="8"/>
      <c r="J17" s="8"/>
      <c r="K17" s="8"/>
      <c r="L17" s="8"/>
    </row>
    <row r="18" spans="4:12" ht="30.75" thickTop="1">
      <c r="D18" s="44" t="s">
        <v>238</v>
      </c>
      <c r="E18" s="44" t="s">
        <v>239</v>
      </c>
      <c r="F18" s="188" t="s">
        <v>240</v>
      </c>
      <c r="G18" s="188"/>
      <c r="H18" s="44" t="s">
        <v>242</v>
      </c>
      <c r="I18" s="44" t="s">
        <v>241</v>
      </c>
      <c r="J18" s="128" t="s">
        <v>246</v>
      </c>
      <c r="L18" s="19"/>
    </row>
    <row r="19" spans="4:12" ht="28.5" thickBot="1">
      <c r="D19" s="45" t="s">
        <v>243</v>
      </c>
      <c r="E19" s="45" t="s">
        <v>243</v>
      </c>
      <c r="F19" s="189" t="s">
        <v>243</v>
      </c>
      <c r="G19" s="189"/>
      <c r="H19" s="45" t="s">
        <v>243</v>
      </c>
      <c r="I19" s="45" t="s">
        <v>243</v>
      </c>
      <c r="J19" s="45" t="s">
        <v>243</v>
      </c>
      <c r="K19" s="18"/>
      <c r="L19" s="16"/>
    </row>
    <row r="20" spans="4:12" ht="30.75" thickTop="1">
      <c r="E20" s="17"/>
      <c r="F20" s="17"/>
      <c r="G20" s="17"/>
      <c r="H20" s="17"/>
      <c r="I20" s="17"/>
      <c r="J20" s="17"/>
      <c r="K20" s="17"/>
      <c r="L20" s="17"/>
    </row>
  </sheetData>
  <mergeCells count="16">
    <mergeCell ref="D10:L10"/>
    <mergeCell ref="D9:L9"/>
    <mergeCell ref="D16:H16"/>
    <mergeCell ref="F18:G18"/>
    <mergeCell ref="F19:G19"/>
    <mergeCell ref="D11:D12"/>
    <mergeCell ref="E11:E12"/>
    <mergeCell ref="F11:F12"/>
    <mergeCell ref="G11:G12"/>
    <mergeCell ref="H11:H12"/>
    <mergeCell ref="I11:L11"/>
    <mergeCell ref="D6:E6"/>
    <mergeCell ref="D7:E7"/>
    <mergeCell ref="D8:E8"/>
    <mergeCell ref="F6:L7"/>
    <mergeCell ref="F8:L8"/>
  </mergeCells>
  <printOptions horizontalCentered="1" verticalCentered="1"/>
  <pageMargins left="0" right="0" top="0" bottom="0" header="0.31496062992125984" footer="0.31496062992125984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B1:N29"/>
  <sheetViews>
    <sheetView rightToLeft="1" zoomScaleNormal="100" workbookViewId="0">
      <selection activeCell="B3" sqref="B3:C3"/>
    </sheetView>
  </sheetViews>
  <sheetFormatPr defaultColWidth="9" defaultRowHeight="15.75"/>
  <cols>
    <col min="1" max="1" width="7.75" style="31" customWidth="1"/>
    <col min="2" max="2" width="35.75" style="31" customWidth="1"/>
    <col min="3" max="3" width="23" style="31" customWidth="1"/>
    <col min="4" max="4" width="26.875" style="31" customWidth="1"/>
    <col min="5" max="8" width="12.75" style="31" customWidth="1"/>
    <col min="9" max="10" width="15.375" style="31" customWidth="1"/>
    <col min="11" max="11" width="12.75" style="31" customWidth="1"/>
    <col min="12" max="12" width="9.75" style="31" customWidth="1"/>
    <col min="13" max="13" width="12.75" style="31" customWidth="1"/>
    <col min="14" max="14" width="32.125" style="31" customWidth="1"/>
    <col min="15" max="16384" width="9" style="31"/>
  </cols>
  <sheetData>
    <row r="1" spans="2:14" ht="30" customHeight="1" thickBot="1"/>
    <row r="2" spans="2:14" ht="69.75" customHeight="1">
      <c r="B2" s="245" t="s">
        <v>257</v>
      </c>
      <c r="C2" s="168"/>
      <c r="D2" s="383" t="s">
        <v>142</v>
      </c>
      <c r="E2" s="384"/>
      <c r="F2" s="384"/>
      <c r="G2" s="384"/>
      <c r="H2" s="384"/>
      <c r="I2" s="384"/>
      <c r="J2" s="384"/>
      <c r="K2" s="384"/>
      <c r="L2" s="384"/>
      <c r="M2" s="385"/>
    </row>
    <row r="3" spans="2:14" ht="70.5" customHeight="1" thickBot="1">
      <c r="B3" s="381" t="s">
        <v>135</v>
      </c>
      <c r="C3" s="241"/>
      <c r="D3" s="386"/>
      <c r="E3" s="387"/>
      <c r="F3" s="387"/>
      <c r="G3" s="387"/>
      <c r="H3" s="387"/>
      <c r="I3" s="387"/>
      <c r="J3" s="387"/>
      <c r="K3" s="387"/>
      <c r="L3" s="387"/>
      <c r="M3" s="388"/>
    </row>
    <row r="4" spans="2:14" ht="45" customHeight="1" thickBot="1">
      <c r="B4" s="183" t="s">
        <v>141</v>
      </c>
      <c r="C4" s="382"/>
      <c r="D4" s="389" t="s">
        <v>258</v>
      </c>
      <c r="E4" s="390"/>
      <c r="F4" s="390"/>
      <c r="G4" s="390"/>
      <c r="H4" s="390"/>
      <c r="I4" s="390"/>
      <c r="J4" s="390"/>
      <c r="K4" s="390"/>
      <c r="L4" s="390"/>
      <c r="M4" s="391"/>
    </row>
    <row r="5" spans="2:14" ht="45" customHeight="1" thickBot="1">
      <c r="B5" s="284" t="s">
        <v>104</v>
      </c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285"/>
    </row>
    <row r="6" spans="2:14" ht="44.25" customHeight="1" thickBot="1"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2:14" ht="45.75" customHeight="1" thickTop="1">
      <c r="B7" s="378" t="s">
        <v>143</v>
      </c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80"/>
      <c r="N7" s="129" t="s">
        <v>124</v>
      </c>
    </row>
    <row r="8" spans="2:14" ht="45.75" customHeight="1">
      <c r="B8" s="376" t="s">
        <v>5</v>
      </c>
      <c r="C8" s="372" t="s">
        <v>10</v>
      </c>
      <c r="D8" s="372"/>
      <c r="E8" s="372"/>
      <c r="F8" s="372"/>
      <c r="G8" s="372"/>
      <c r="H8" s="372"/>
      <c r="I8" s="372"/>
      <c r="J8" s="372"/>
      <c r="K8" s="372"/>
      <c r="L8" s="372"/>
      <c r="M8" s="377"/>
    </row>
    <row r="9" spans="2:14" ht="58.5" customHeight="1">
      <c r="B9" s="376"/>
      <c r="C9" s="97" t="s">
        <v>8</v>
      </c>
      <c r="D9" s="97" t="s">
        <v>44</v>
      </c>
      <c r="E9" s="97" t="s">
        <v>9</v>
      </c>
      <c r="F9" s="97" t="s">
        <v>45</v>
      </c>
      <c r="G9" s="97" t="s">
        <v>11</v>
      </c>
      <c r="H9" s="97" t="s">
        <v>105</v>
      </c>
      <c r="I9" s="97" t="s">
        <v>52</v>
      </c>
      <c r="J9" s="97" t="s">
        <v>53</v>
      </c>
      <c r="K9" s="97" t="s">
        <v>2</v>
      </c>
      <c r="L9" s="97" t="s">
        <v>106</v>
      </c>
      <c r="M9" s="132" t="s">
        <v>4</v>
      </c>
    </row>
    <row r="10" spans="2:14">
      <c r="B10" s="133" t="s">
        <v>12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5">
        <f>SUM(K10:L10)</f>
        <v>0</v>
      </c>
    </row>
    <row r="11" spans="2:14" ht="45.75" customHeight="1">
      <c r="B11" s="393" t="s">
        <v>144</v>
      </c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5"/>
    </row>
    <row r="12" spans="2:14" ht="45.75" customHeight="1">
      <c r="B12" s="376" t="s">
        <v>5</v>
      </c>
      <c r="C12" s="372" t="s">
        <v>10</v>
      </c>
      <c r="D12" s="372"/>
      <c r="E12" s="372"/>
      <c r="F12" s="372"/>
      <c r="G12" s="372"/>
      <c r="H12" s="372"/>
      <c r="I12" s="372"/>
      <c r="J12" s="372"/>
      <c r="K12" s="372"/>
      <c r="L12" s="372"/>
      <c r="M12" s="377"/>
    </row>
    <row r="13" spans="2:14" ht="60" customHeight="1">
      <c r="B13" s="376"/>
      <c r="C13" s="97" t="s">
        <v>8</v>
      </c>
      <c r="D13" s="97" t="s">
        <v>44</v>
      </c>
      <c r="E13" s="97" t="s">
        <v>9</v>
      </c>
      <c r="F13" s="97" t="s">
        <v>45</v>
      </c>
      <c r="G13" s="97" t="s">
        <v>11</v>
      </c>
      <c r="H13" s="97" t="s">
        <v>105</v>
      </c>
      <c r="I13" s="97" t="s">
        <v>52</v>
      </c>
      <c r="J13" s="97" t="s">
        <v>53</v>
      </c>
      <c r="K13" s="97" t="s">
        <v>2</v>
      </c>
      <c r="L13" s="97" t="s">
        <v>106</v>
      </c>
      <c r="M13" s="132" t="s">
        <v>4</v>
      </c>
    </row>
    <row r="14" spans="2:14">
      <c r="B14" s="133" t="s">
        <v>55</v>
      </c>
      <c r="C14" s="136"/>
      <c r="D14" s="136"/>
      <c r="E14" s="136"/>
      <c r="F14" s="136"/>
      <c r="G14" s="136"/>
      <c r="H14" s="136"/>
      <c r="I14" s="136"/>
      <c r="J14" s="136"/>
      <c r="K14" s="134">
        <f t="shared" ref="K14:K15" si="0">SUM(C14:J14)</f>
        <v>0</v>
      </c>
      <c r="L14" s="134"/>
      <c r="M14" s="135">
        <f>SUM(K14:L14)</f>
        <v>0</v>
      </c>
    </row>
    <row r="15" spans="2:14">
      <c r="B15" s="133" t="s">
        <v>13</v>
      </c>
      <c r="C15" s="136"/>
      <c r="D15" s="136"/>
      <c r="E15" s="136"/>
      <c r="F15" s="136"/>
      <c r="G15" s="136"/>
      <c r="H15" s="136"/>
      <c r="I15" s="136"/>
      <c r="J15" s="136"/>
      <c r="K15" s="134">
        <f t="shared" si="0"/>
        <v>0</v>
      </c>
      <c r="L15" s="134"/>
      <c r="M15" s="135">
        <f>SUM(K15:L15)</f>
        <v>0</v>
      </c>
    </row>
    <row r="16" spans="2:14" ht="45.75" customHeight="1">
      <c r="B16" s="393" t="s">
        <v>260</v>
      </c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5"/>
    </row>
    <row r="17" spans="2:14" ht="45.75" customHeight="1">
      <c r="B17" s="376" t="s">
        <v>5</v>
      </c>
      <c r="C17" s="372" t="s">
        <v>10</v>
      </c>
      <c r="D17" s="372"/>
      <c r="E17" s="372"/>
      <c r="F17" s="372"/>
      <c r="G17" s="372"/>
      <c r="H17" s="372"/>
      <c r="I17" s="372"/>
      <c r="J17" s="372"/>
      <c r="K17" s="372"/>
      <c r="L17" s="372"/>
      <c r="M17" s="377"/>
    </row>
    <row r="18" spans="2:14" ht="60.75" customHeight="1">
      <c r="B18" s="376"/>
      <c r="C18" s="97" t="s">
        <v>8</v>
      </c>
      <c r="D18" s="97" t="s">
        <v>44</v>
      </c>
      <c r="E18" s="97" t="s">
        <v>9</v>
      </c>
      <c r="F18" s="97" t="s">
        <v>45</v>
      </c>
      <c r="G18" s="97" t="s">
        <v>11</v>
      </c>
      <c r="H18" s="97" t="s">
        <v>105</v>
      </c>
      <c r="I18" s="97" t="s">
        <v>52</v>
      </c>
      <c r="J18" s="97" t="s">
        <v>53</v>
      </c>
      <c r="K18" s="97" t="s">
        <v>2</v>
      </c>
      <c r="L18" s="97" t="s">
        <v>106</v>
      </c>
      <c r="M18" s="132" t="s">
        <v>4</v>
      </c>
    </row>
    <row r="19" spans="2:14" ht="16.5" thickBot="1">
      <c r="B19" s="137" t="s">
        <v>12</v>
      </c>
      <c r="C19" s="138">
        <f>C10-C14+C15</f>
        <v>0</v>
      </c>
      <c r="D19" s="138">
        <f t="shared" ref="D19:J19" si="1">D10-D14+D15</f>
        <v>0</v>
      </c>
      <c r="E19" s="138">
        <f t="shared" si="1"/>
        <v>0</v>
      </c>
      <c r="F19" s="138">
        <f t="shared" si="1"/>
        <v>0</v>
      </c>
      <c r="G19" s="138">
        <f t="shared" si="1"/>
        <v>0</v>
      </c>
      <c r="H19" s="138">
        <f t="shared" si="1"/>
        <v>0</v>
      </c>
      <c r="I19" s="138">
        <f t="shared" si="1"/>
        <v>0</v>
      </c>
      <c r="J19" s="138">
        <f t="shared" si="1"/>
        <v>0</v>
      </c>
      <c r="K19" s="138">
        <f>SUM(C19:J19)</f>
        <v>0</v>
      </c>
      <c r="L19" s="138"/>
      <c r="M19" s="139">
        <f>SUM(K19:L19)</f>
        <v>0</v>
      </c>
    </row>
    <row r="20" spans="2:14" ht="17.25" thickTop="1" thickBot="1"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1" spans="2:14" ht="24" customHeight="1" thickTop="1">
      <c r="B21" s="378" t="s">
        <v>260</v>
      </c>
      <c r="C21" s="379"/>
      <c r="D21" s="379"/>
      <c r="E21" s="379"/>
      <c r="F21" s="379"/>
      <c r="G21" s="379"/>
      <c r="H21" s="380"/>
      <c r="I21" s="141"/>
      <c r="J21" s="141"/>
      <c r="K21" s="140"/>
      <c r="L21" s="140"/>
      <c r="M21" s="140"/>
    </row>
    <row r="22" spans="2:14" ht="23.25" customHeight="1">
      <c r="B22" s="376" t="s">
        <v>5</v>
      </c>
      <c r="C22" s="372" t="s">
        <v>245</v>
      </c>
      <c r="D22" s="372"/>
      <c r="E22" s="372"/>
      <c r="F22" s="372"/>
      <c r="G22" s="372"/>
      <c r="H22" s="377"/>
      <c r="I22" s="141"/>
    </row>
    <row r="23" spans="2:14">
      <c r="B23" s="376"/>
      <c r="C23" s="97" t="s">
        <v>8</v>
      </c>
      <c r="D23" s="97" t="s">
        <v>44</v>
      </c>
      <c r="E23" s="97" t="s">
        <v>9</v>
      </c>
      <c r="F23" s="97" t="s">
        <v>105</v>
      </c>
      <c r="G23" s="97" t="s">
        <v>45</v>
      </c>
      <c r="H23" s="142" t="s">
        <v>170</v>
      </c>
      <c r="I23" s="141"/>
      <c r="J23" s="141"/>
    </row>
    <row r="24" spans="2:14" ht="16.5" thickBot="1">
      <c r="B24" s="137" t="s">
        <v>12</v>
      </c>
      <c r="C24" s="138"/>
      <c r="D24" s="138"/>
      <c r="E24" s="138"/>
      <c r="F24" s="138"/>
      <c r="G24" s="138"/>
      <c r="H24" s="139">
        <f>SUM(C24:G24)</f>
        <v>0</v>
      </c>
      <c r="I24" s="141"/>
      <c r="L24" s="141"/>
      <c r="M24" s="141"/>
      <c r="N24" s="141"/>
    </row>
    <row r="25" spans="2:14" ht="17.25" thickTop="1" thickBot="1">
      <c r="B25" s="140"/>
      <c r="C25" s="140"/>
      <c r="D25" s="140"/>
      <c r="E25" s="140"/>
      <c r="F25" s="140"/>
      <c r="G25" s="140"/>
      <c r="H25" s="141"/>
      <c r="K25" s="143"/>
      <c r="L25" s="143"/>
      <c r="M25" s="143"/>
    </row>
    <row r="26" spans="2:14" ht="16.5" thickTop="1">
      <c r="B26" s="111" t="s">
        <v>87</v>
      </c>
      <c r="C26" s="374" t="s">
        <v>61</v>
      </c>
      <c r="D26" s="374"/>
      <c r="E26" s="374" t="s">
        <v>59</v>
      </c>
      <c r="F26" s="374"/>
      <c r="G26" s="374"/>
      <c r="H26" s="374"/>
    </row>
    <row r="27" spans="2:14" ht="16.5" thickBot="1">
      <c r="B27" s="144" t="s">
        <v>60</v>
      </c>
      <c r="C27" s="375" t="s">
        <v>60</v>
      </c>
      <c r="D27" s="375"/>
      <c r="E27" s="375" t="s">
        <v>60</v>
      </c>
      <c r="F27" s="375"/>
      <c r="G27" s="375"/>
      <c r="H27" s="375"/>
    </row>
    <row r="28" spans="2:14" ht="27" customHeight="1" thickTop="1">
      <c r="F28" s="141"/>
      <c r="G28" s="141"/>
    </row>
    <row r="29" spans="2:14" ht="27" customHeight="1">
      <c r="F29" s="141"/>
      <c r="G29" s="141"/>
    </row>
  </sheetData>
  <sheetProtection formatCells="0" formatColumns="0" formatRows="0" insertColumns="0" insertRows="0" insertHyperlinks="0" deleteColumns="0" deleteRows="0" sort="0" autoFilter="0" pivotTables="0"/>
  <mergeCells count="22">
    <mergeCell ref="B16:M16"/>
    <mergeCell ref="B8:B9"/>
    <mergeCell ref="C8:M8"/>
    <mergeCell ref="B11:M11"/>
    <mergeCell ref="B12:B13"/>
    <mergeCell ref="C12:M12"/>
    <mergeCell ref="B7:M7"/>
    <mergeCell ref="B2:C2"/>
    <mergeCell ref="B3:C3"/>
    <mergeCell ref="B4:C4"/>
    <mergeCell ref="D2:M3"/>
    <mergeCell ref="D4:M4"/>
    <mergeCell ref="B5:M5"/>
    <mergeCell ref="C26:D26"/>
    <mergeCell ref="C27:D27"/>
    <mergeCell ref="B17:B18"/>
    <mergeCell ref="C17:M17"/>
    <mergeCell ref="E27:H27"/>
    <mergeCell ref="B22:B23"/>
    <mergeCell ref="E26:H26"/>
    <mergeCell ref="B21:H21"/>
    <mergeCell ref="C22:H22"/>
  </mergeCells>
  <printOptions horizontalCentered="1" verticalCentered="1"/>
  <pageMargins left="0" right="0" top="0" bottom="0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جلد </vt:lpstr>
      <vt:lpstr>روكش</vt:lpstr>
      <vt:lpstr>برنامه </vt:lpstr>
      <vt:lpstr>حقوق و مزایای مستمر</vt:lpstr>
      <vt:lpstr>سایر هزینه های پرسنلی </vt:lpstr>
      <vt:lpstr>سایر هزینه ها </vt:lpstr>
      <vt:lpstr>تملک </vt:lpstr>
      <vt:lpstr>بودجه ریزی بر مبنای عملکرد </vt:lpstr>
      <vt:lpstr>اطلاعات نیروی انسانی</vt:lpstr>
      <vt:lpstr>'اطلاعات نیروی انسانی'!Print_Area</vt:lpstr>
      <vt:lpstr>'برنامه '!Print_Area</vt:lpstr>
      <vt:lpstr>'بودجه ریزی بر مبنای عملکرد '!Print_Area</vt:lpstr>
      <vt:lpstr>'تملک '!Print_Area</vt:lpstr>
      <vt:lpstr>'حقوق و مزایای مستمر'!Print_Area</vt:lpstr>
      <vt:lpstr>روكش!Print_Area</vt:lpstr>
      <vt:lpstr>'سایر هزینه ها '!Print_Area</vt:lpstr>
      <vt:lpstr>'سایر هزینه های پرسنلی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2018-04-03T09:04:23Z</dcterms:modified>
</cp:coreProperties>
</file>